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20" windowWidth="24735" windowHeight="12210"/>
  </bookViews>
  <sheets>
    <sheet name="Vendeur" sheetId="4" r:id="rId1"/>
    <sheet name="Items non-magiques" sheetId="1" r:id="rId2"/>
    <sheet name="Items Magiques" sheetId="3" r:id="rId3"/>
    <sheet name="Bonus Magiques" sheetId="6" r:id="rId4"/>
    <sheet name="Fell" sheetId="2" r:id="rId5"/>
    <sheet name="Ouvrages de référence" sheetId="5" r:id="rId6"/>
  </sheets>
  <definedNames>
    <definedName name="Bonus_mag_complete">'Bonus Magiques'!$A$2:$L$13</definedName>
    <definedName name="Épées">'Bonus Magiques'!$T$1:$Y$18</definedName>
    <definedName name="Liste_bonus_mag">'Bonus Magiques'!$A$7:$A$13</definedName>
    <definedName name="Liste_épées">'Bonus Magiques'!$T$3:$T$18</definedName>
    <definedName name="Liste_item_armes">'Items non-magiques'!$A$3:$A$128</definedName>
    <definedName name="Liste_item_armures">'Items non-magiques'!$A$131:$A$151</definedName>
    <definedName name="Liste_item_complete">'Items non-magiques'!$A$3:$P$616</definedName>
    <definedName name="Liste_items">'Items non-magiques'!$A$3:$A$617</definedName>
    <definedName name="Liste_mitem_armes_armures">'Items Magiques'!$A$674:$A$810</definedName>
    <definedName name="Liste_mitem_complete">'Items Magiques'!$A$1:$P$810</definedName>
    <definedName name="Liste_mitems">'Items Magiques'!$A$1:$A$673</definedName>
    <definedName name="Liste_vide">'Bonus Magiques'!$AB$1:$AB$2</definedName>
    <definedName name="Moteur_taux">'Bonus Magiques'!$T$4:$AB$5</definedName>
    <definedName name="Poids_item">'Items non-magiques'!$B$2</definedName>
    <definedName name="table_mtaux">'Items Magiques'!$E$1:$H$2</definedName>
    <definedName name="table_taux">'Items non-magiques'!$E$1:$H$2</definedName>
    <definedName name="Taux1">'Items non-magiques'!$E$2</definedName>
    <definedName name="Taux2">'Items non-magiques'!$F$2</definedName>
    <definedName name="Taux3">'Items non-magiques'!$G$2</definedName>
    <definedName name="Taux4">'Items non-magiques'!$H$2</definedName>
    <definedName name="Taux5">'Items Magiques'!$E$2</definedName>
    <definedName name="Taux6">'Items Magiques'!$F$2</definedName>
    <definedName name="Taux7">'Items Magiques'!$G$2</definedName>
    <definedName name="Taux8">'Items Magiques'!$H$2</definedName>
  </definedNames>
  <calcPr calcId="124519"/>
</workbook>
</file>

<file path=xl/calcChain.xml><?xml version="1.0" encoding="utf-8"?>
<calcChain xmlns="http://schemas.openxmlformats.org/spreadsheetml/2006/main">
  <c r="E155" i="1"/>
  <c r="F155"/>
  <c r="G155"/>
  <c r="H155"/>
  <c r="E156"/>
  <c r="F156"/>
  <c r="G156"/>
  <c r="H156"/>
  <c r="E159"/>
  <c r="F159"/>
  <c r="G159"/>
  <c r="H159"/>
  <c r="E160"/>
  <c r="F160"/>
  <c r="G160"/>
  <c r="H160"/>
  <c r="E161"/>
  <c r="F161"/>
  <c r="G161"/>
  <c r="H161"/>
  <c r="E164"/>
  <c r="F164"/>
  <c r="G164"/>
  <c r="H164"/>
  <c r="E165"/>
  <c r="F165"/>
  <c r="G165"/>
  <c r="H165"/>
  <c r="E102"/>
  <c r="F102"/>
  <c r="G102"/>
  <c r="H102"/>
  <c r="E110"/>
  <c r="F110"/>
  <c r="G110"/>
  <c r="H110"/>
  <c r="E117"/>
  <c r="F117"/>
  <c r="G117"/>
  <c r="H117"/>
  <c r="E120"/>
  <c r="F120"/>
  <c r="G120"/>
  <c r="H120"/>
  <c r="E122"/>
  <c r="F122"/>
  <c r="G122"/>
  <c r="H122"/>
  <c r="E36"/>
  <c r="F36"/>
  <c r="G36"/>
  <c r="H36"/>
  <c r="E101"/>
  <c r="F101"/>
  <c r="G101"/>
  <c r="H101"/>
  <c r="E96"/>
  <c r="F96"/>
  <c r="G96"/>
  <c r="H96"/>
  <c r="E90"/>
  <c r="F90"/>
  <c r="G90"/>
  <c r="H90"/>
  <c r="E60"/>
  <c r="F60"/>
  <c r="G60"/>
  <c r="H60"/>
  <c r="E69"/>
  <c r="F69"/>
  <c r="G69"/>
  <c r="H69"/>
  <c r="E115"/>
  <c r="F115"/>
  <c r="G115"/>
  <c r="H115"/>
  <c r="E116"/>
  <c r="F116"/>
  <c r="G116"/>
  <c r="H116"/>
  <c r="E114"/>
  <c r="F114"/>
  <c r="G114"/>
  <c r="H114"/>
  <c r="E44"/>
  <c r="F44"/>
  <c r="G44"/>
  <c r="H44"/>
  <c r="E64"/>
  <c r="F64"/>
  <c r="G64"/>
  <c r="H64"/>
  <c r="E37"/>
  <c r="F37"/>
  <c r="G37"/>
  <c r="H37"/>
  <c r="E38"/>
  <c r="F38"/>
  <c r="G38"/>
  <c r="H38"/>
  <c r="E34"/>
  <c r="F34"/>
  <c r="G34"/>
  <c r="H34"/>
  <c r="E35"/>
  <c r="F35"/>
  <c r="G35"/>
  <c r="H35"/>
  <c r="E33"/>
  <c r="F33"/>
  <c r="G33"/>
  <c r="H33"/>
  <c r="E32"/>
  <c r="F32"/>
  <c r="G32"/>
  <c r="H32"/>
  <c r="E24"/>
  <c r="F24"/>
  <c r="G24"/>
  <c r="H24"/>
  <c r="E28"/>
  <c r="F28"/>
  <c r="G28"/>
  <c r="H28"/>
  <c r="E23"/>
  <c r="F23"/>
  <c r="G23"/>
  <c r="H23"/>
  <c r="E22"/>
  <c r="F22"/>
  <c r="G22"/>
  <c r="H22"/>
  <c r="E133"/>
  <c r="F133"/>
  <c r="G133"/>
  <c r="H133"/>
  <c r="E134"/>
  <c r="F134"/>
  <c r="G134"/>
  <c r="H134"/>
  <c r="E135"/>
  <c r="F135"/>
  <c r="G135"/>
  <c r="H135"/>
  <c r="E136"/>
  <c r="F136"/>
  <c r="G136"/>
  <c r="H136"/>
  <c r="E137"/>
  <c r="F137"/>
  <c r="G137"/>
  <c r="H137"/>
  <c r="E138"/>
  <c r="F138"/>
  <c r="G138"/>
  <c r="H138"/>
  <c r="E139"/>
  <c r="F139"/>
  <c r="G139"/>
  <c r="H139"/>
  <c r="E140"/>
  <c r="F140"/>
  <c r="G140"/>
  <c r="H140"/>
  <c r="E141"/>
  <c r="F141"/>
  <c r="G141"/>
  <c r="H141"/>
  <c r="E142"/>
  <c r="F142"/>
  <c r="G142"/>
  <c r="H142"/>
  <c r="E143"/>
  <c r="F143"/>
  <c r="G143"/>
  <c r="H143"/>
  <c r="E144"/>
  <c r="F144"/>
  <c r="G144"/>
  <c r="H144"/>
  <c r="E145"/>
  <c r="F145"/>
  <c r="G145"/>
  <c r="H145"/>
  <c r="E146"/>
  <c r="F146"/>
  <c r="G146"/>
  <c r="H146"/>
  <c r="E147"/>
  <c r="F147"/>
  <c r="G147"/>
  <c r="H147"/>
  <c r="E148"/>
  <c r="F148"/>
  <c r="G148"/>
  <c r="H148"/>
  <c r="E149"/>
  <c r="F149"/>
  <c r="G149"/>
  <c r="H149"/>
  <c r="E150"/>
  <c r="F150"/>
  <c r="G150"/>
  <c r="H150"/>
  <c r="E151"/>
  <c r="F151"/>
  <c r="G151"/>
  <c r="H151"/>
  <c r="E152"/>
  <c r="F152"/>
  <c r="G152"/>
  <c r="H152"/>
  <c r="E153"/>
  <c r="F153"/>
  <c r="G153"/>
  <c r="H153"/>
  <c r="E154"/>
  <c r="F154"/>
  <c r="G154"/>
  <c r="H154"/>
  <c r="E157"/>
  <c r="F157"/>
  <c r="G157"/>
  <c r="H157"/>
  <c r="E158"/>
  <c r="F158"/>
  <c r="G158"/>
  <c r="H158"/>
  <c r="E162"/>
  <c r="F162"/>
  <c r="G162"/>
  <c r="H162"/>
  <c r="E163"/>
  <c r="F163"/>
  <c r="G163"/>
  <c r="H163"/>
  <c r="H2" i="3"/>
  <c r="G2"/>
  <c r="F2"/>
  <c r="E2"/>
  <c r="G714"/>
  <c r="H714"/>
  <c r="G724"/>
  <c r="G725"/>
  <c r="F732"/>
  <c r="G732"/>
  <c r="H732"/>
  <c r="G733"/>
  <c r="H733"/>
  <c r="G740"/>
  <c r="E745"/>
  <c r="H758"/>
  <c r="H766"/>
  <c r="H774"/>
  <c r="H778"/>
  <c r="H782"/>
  <c r="H787"/>
  <c r="H793"/>
  <c r="H802"/>
  <c r="H807"/>
  <c r="H678"/>
  <c r="H689"/>
  <c r="H697"/>
  <c r="H599"/>
  <c r="H603"/>
  <c r="F608"/>
  <c r="F615"/>
  <c r="F622"/>
  <c r="F624"/>
  <c r="F626"/>
  <c r="F628"/>
  <c r="F630"/>
  <c r="F632"/>
  <c r="F645"/>
  <c r="F647"/>
  <c r="F654"/>
  <c r="F656"/>
  <c r="F658"/>
  <c r="F660"/>
  <c r="F662"/>
  <c r="F664"/>
  <c r="F666"/>
  <c r="F668"/>
  <c r="F670"/>
  <c r="F673"/>
  <c r="E571"/>
  <c r="G571"/>
  <c r="E572"/>
  <c r="G572"/>
  <c r="E573"/>
  <c r="G573"/>
  <c r="E574"/>
  <c r="G574"/>
  <c r="E575"/>
  <c r="G575"/>
  <c r="E576"/>
  <c r="G576"/>
  <c r="E580"/>
  <c r="G580"/>
  <c r="E581"/>
  <c r="G581"/>
  <c r="E582"/>
  <c r="G582"/>
  <c r="E583"/>
  <c r="G583"/>
  <c r="E584"/>
  <c r="G584"/>
  <c r="E585"/>
  <c r="G585"/>
  <c r="E586"/>
  <c r="G586"/>
  <c r="E587"/>
  <c r="G587"/>
  <c r="E588"/>
  <c r="G588"/>
  <c r="E589"/>
  <c r="G589"/>
  <c r="E590"/>
  <c r="G590"/>
  <c r="E591"/>
  <c r="G591"/>
  <c r="E592"/>
  <c r="G592"/>
  <c r="G569"/>
  <c r="H535"/>
  <c r="H537"/>
  <c r="H539"/>
  <c r="H541"/>
  <c r="H543"/>
  <c r="H545"/>
  <c r="H547"/>
  <c r="H549"/>
  <c r="H551"/>
  <c r="H553"/>
  <c r="H555"/>
  <c r="H557"/>
  <c r="H559"/>
  <c r="H561"/>
  <c r="H563"/>
  <c r="H565"/>
  <c r="F503"/>
  <c r="G503"/>
  <c r="H503"/>
  <c r="F504"/>
  <c r="G504"/>
  <c r="H504"/>
  <c r="F505"/>
  <c r="G505"/>
  <c r="H505"/>
  <c r="F506"/>
  <c r="G506"/>
  <c r="H506"/>
  <c r="F507"/>
  <c r="G507"/>
  <c r="H507"/>
  <c r="F508"/>
  <c r="G508"/>
  <c r="H508"/>
  <c r="F509"/>
  <c r="G509"/>
  <c r="H509"/>
  <c r="F510"/>
  <c r="G510"/>
  <c r="H510"/>
  <c r="F511"/>
  <c r="G511"/>
  <c r="H511"/>
  <c r="F512"/>
  <c r="G512"/>
  <c r="H512"/>
  <c r="F513"/>
  <c r="G513"/>
  <c r="H513"/>
  <c r="F514"/>
  <c r="G514"/>
  <c r="H514"/>
  <c r="F515"/>
  <c r="G515"/>
  <c r="H515"/>
  <c r="F516"/>
  <c r="G516"/>
  <c r="H516"/>
  <c r="F517"/>
  <c r="G517"/>
  <c r="H517"/>
  <c r="F518"/>
  <c r="G518"/>
  <c r="H518"/>
  <c r="F519"/>
  <c r="G519"/>
  <c r="H519"/>
  <c r="F520"/>
  <c r="G520"/>
  <c r="H520"/>
  <c r="F521"/>
  <c r="G521"/>
  <c r="H521"/>
  <c r="F522"/>
  <c r="G522"/>
  <c r="H522"/>
  <c r="F523"/>
  <c r="G523"/>
  <c r="H523"/>
  <c r="F524"/>
  <c r="G524"/>
  <c r="H524"/>
  <c r="F525"/>
  <c r="G525"/>
  <c r="H525"/>
  <c r="F526"/>
  <c r="G526"/>
  <c r="H526"/>
  <c r="F527"/>
  <c r="G527"/>
  <c r="H527"/>
  <c r="F528"/>
  <c r="G528"/>
  <c r="H528"/>
  <c r="F529"/>
  <c r="G529"/>
  <c r="H529"/>
  <c r="G502"/>
  <c r="F468"/>
  <c r="F469"/>
  <c r="F472"/>
  <c r="F473"/>
  <c r="F474"/>
  <c r="F475"/>
  <c r="F476"/>
  <c r="F477"/>
  <c r="F478"/>
  <c r="F479"/>
  <c r="F480"/>
  <c r="F481"/>
  <c r="F482"/>
  <c r="F483"/>
  <c r="F484"/>
  <c r="F485"/>
  <c r="F486"/>
  <c r="F487"/>
  <c r="F497"/>
  <c r="F498"/>
  <c r="E453"/>
  <c r="G453"/>
  <c r="E454"/>
  <c r="G454"/>
  <c r="E455"/>
  <c r="G455"/>
  <c r="E456"/>
  <c r="G456"/>
  <c r="E457"/>
  <c r="G457"/>
  <c r="E458"/>
  <c r="G458"/>
  <c r="E459"/>
  <c r="G459"/>
  <c r="E460"/>
  <c r="G460"/>
  <c r="E461"/>
  <c r="G461"/>
  <c r="E462"/>
  <c r="G462"/>
  <c r="E463"/>
  <c r="G463"/>
  <c r="G452"/>
  <c r="H418"/>
  <c r="H419"/>
  <c r="H420"/>
  <c r="H421"/>
  <c r="H422"/>
  <c r="H423"/>
  <c r="H424"/>
  <c r="H425"/>
  <c r="H433"/>
  <c r="H434"/>
  <c r="H435"/>
  <c r="H436"/>
  <c r="H437"/>
  <c r="H438"/>
  <c r="H439"/>
  <c r="H440"/>
  <c r="H441"/>
  <c r="H442"/>
  <c r="F390"/>
  <c r="G390"/>
  <c r="H390"/>
  <c r="F391"/>
  <c r="G391"/>
  <c r="H391"/>
  <c r="F392"/>
  <c r="G392"/>
  <c r="H392"/>
  <c r="F397"/>
  <c r="G397"/>
  <c r="H397"/>
  <c r="F398"/>
  <c r="G398"/>
  <c r="H398"/>
  <c r="F399"/>
  <c r="G399"/>
  <c r="H399"/>
  <c r="F400"/>
  <c r="G400"/>
  <c r="H400"/>
  <c r="F401"/>
  <c r="G401"/>
  <c r="H401"/>
  <c r="F402"/>
  <c r="G402"/>
  <c r="H402"/>
  <c r="F403"/>
  <c r="G403"/>
  <c r="H403"/>
  <c r="F404"/>
  <c r="G404"/>
  <c r="H404"/>
  <c r="F405"/>
  <c r="G405"/>
  <c r="H405"/>
  <c r="F406"/>
  <c r="G406"/>
  <c r="H406"/>
  <c r="F407"/>
  <c r="G407"/>
  <c r="H407"/>
  <c r="F408"/>
  <c r="G408"/>
  <c r="H408"/>
  <c r="F409"/>
  <c r="G409"/>
  <c r="H409"/>
  <c r="F410"/>
  <c r="G410"/>
  <c r="H410"/>
  <c r="G389"/>
  <c r="F243"/>
  <c r="F244"/>
  <c r="F245"/>
  <c r="F246"/>
  <c r="F247"/>
  <c r="F253"/>
  <c r="F259"/>
  <c r="F260"/>
  <c r="F261"/>
  <c r="F267"/>
  <c r="F268"/>
  <c r="F288"/>
  <c r="F289"/>
  <c r="F295"/>
  <c r="F296"/>
  <c r="G297"/>
  <c r="G298"/>
  <c r="G299"/>
  <c r="G300"/>
  <c r="G307"/>
  <c r="G308"/>
  <c r="G312"/>
  <c r="G313"/>
  <c r="G314"/>
  <c r="G315"/>
  <c r="G316"/>
  <c r="G321"/>
  <c r="G322"/>
  <c r="G323"/>
  <c r="G324"/>
  <c r="G325"/>
  <c r="G326"/>
  <c r="G327"/>
  <c r="G328"/>
  <c r="G329"/>
  <c r="G333"/>
  <c r="G373"/>
  <c r="G374"/>
  <c r="G376"/>
  <c r="G377"/>
  <c r="G378"/>
  <c r="G379"/>
  <c r="G380"/>
  <c r="G381"/>
  <c r="G382"/>
  <c r="G383"/>
  <c r="G384"/>
  <c r="G385"/>
  <c r="G242"/>
  <c r="E220"/>
  <c r="F220"/>
  <c r="G220"/>
  <c r="H220"/>
  <c r="E221"/>
  <c r="F221"/>
  <c r="G221"/>
  <c r="H221"/>
  <c r="E222"/>
  <c r="F222"/>
  <c r="G222"/>
  <c r="H222"/>
  <c r="E223"/>
  <c r="F223"/>
  <c r="G223"/>
  <c r="H223"/>
  <c r="E224"/>
  <c r="F224"/>
  <c r="G224"/>
  <c r="H224"/>
  <c r="E225"/>
  <c r="F225"/>
  <c r="G225"/>
  <c r="H225"/>
  <c r="E226"/>
  <c r="F226"/>
  <c r="G226"/>
  <c r="H226"/>
  <c r="E227"/>
  <c r="F227"/>
  <c r="G227"/>
  <c r="H227"/>
  <c r="E228"/>
  <c r="F228"/>
  <c r="G228"/>
  <c r="H228"/>
  <c r="E229"/>
  <c r="F229"/>
  <c r="G229"/>
  <c r="H229"/>
  <c r="E230"/>
  <c r="F230"/>
  <c r="G230"/>
  <c r="H230"/>
  <c r="E231"/>
  <c r="F231"/>
  <c r="G231"/>
  <c r="H231"/>
  <c r="E232"/>
  <c r="F232"/>
  <c r="G232"/>
  <c r="H232"/>
  <c r="E233"/>
  <c r="F233"/>
  <c r="G233"/>
  <c r="H233"/>
  <c r="E234"/>
  <c r="F234"/>
  <c r="G234"/>
  <c r="H234"/>
  <c r="E235"/>
  <c r="F235"/>
  <c r="G235"/>
  <c r="H235"/>
  <c r="E236"/>
  <c r="F236"/>
  <c r="G236"/>
  <c r="H236"/>
  <c r="E237"/>
  <c r="F237"/>
  <c r="G237"/>
  <c r="H237"/>
  <c r="E238"/>
  <c r="F238"/>
  <c r="G238"/>
  <c r="H238"/>
  <c r="G219"/>
  <c r="G194"/>
  <c r="G195"/>
  <c r="G196"/>
  <c r="G197"/>
  <c r="G198"/>
  <c r="G199"/>
  <c r="G200"/>
  <c r="G201"/>
  <c r="G202"/>
  <c r="G203"/>
  <c r="G204"/>
  <c r="G205"/>
  <c r="G206"/>
  <c r="G207"/>
  <c r="G208"/>
  <c r="G209"/>
  <c r="G210"/>
  <c r="G211"/>
  <c r="G212"/>
  <c r="G213"/>
  <c r="G214"/>
  <c r="G215"/>
  <c r="G193"/>
  <c r="E173"/>
  <c r="F173"/>
  <c r="G173"/>
  <c r="H173"/>
  <c r="E174"/>
  <c r="F174"/>
  <c r="G174"/>
  <c r="H174"/>
  <c r="E175"/>
  <c r="F175"/>
  <c r="G175"/>
  <c r="H175"/>
  <c r="E176"/>
  <c r="F176"/>
  <c r="G176"/>
  <c r="H176"/>
  <c r="E177"/>
  <c r="F177"/>
  <c r="G177"/>
  <c r="H177"/>
  <c r="E182"/>
  <c r="F182"/>
  <c r="G182"/>
  <c r="H182"/>
  <c r="E183"/>
  <c r="F183"/>
  <c r="G183"/>
  <c r="H183"/>
  <c r="E184"/>
  <c r="F184"/>
  <c r="G184"/>
  <c r="H184"/>
  <c r="E185"/>
  <c r="F185"/>
  <c r="G185"/>
  <c r="H185"/>
  <c r="E186"/>
  <c r="F186"/>
  <c r="G186"/>
  <c r="H186"/>
  <c r="E187"/>
  <c r="F187"/>
  <c r="G187"/>
  <c r="H187"/>
  <c r="E188"/>
  <c r="F188"/>
  <c r="G188"/>
  <c r="H188"/>
  <c r="E189"/>
  <c r="F189"/>
  <c r="G189"/>
  <c r="H189"/>
  <c r="G172"/>
  <c r="G156"/>
  <c r="G157"/>
  <c r="G158"/>
  <c r="G159"/>
  <c r="G160"/>
  <c r="G161"/>
  <c r="G162"/>
  <c r="G163"/>
  <c r="F164"/>
  <c r="G164"/>
  <c r="H164"/>
  <c r="F165"/>
  <c r="G165"/>
  <c r="H165"/>
  <c r="F166"/>
  <c r="G166"/>
  <c r="H166"/>
  <c r="F167"/>
  <c r="G167"/>
  <c r="H167"/>
  <c r="F168"/>
  <c r="G168"/>
  <c r="H168"/>
  <c r="G155"/>
  <c r="E93"/>
  <c r="F93"/>
  <c r="G93"/>
  <c r="H93"/>
  <c r="E94"/>
  <c r="F94"/>
  <c r="G94"/>
  <c r="H94"/>
  <c r="E95"/>
  <c r="F95"/>
  <c r="G95"/>
  <c r="H95"/>
  <c r="E96"/>
  <c r="F96"/>
  <c r="G96"/>
  <c r="H96"/>
  <c r="E97"/>
  <c r="F97"/>
  <c r="G97"/>
  <c r="H97"/>
  <c r="E98"/>
  <c r="F98"/>
  <c r="G98"/>
  <c r="H98"/>
  <c r="E99"/>
  <c r="F99"/>
  <c r="G99"/>
  <c r="H99"/>
  <c r="E100"/>
  <c r="F100"/>
  <c r="G100"/>
  <c r="H100"/>
  <c r="E101"/>
  <c r="F101"/>
  <c r="G101"/>
  <c r="H101"/>
  <c r="E102"/>
  <c r="F102"/>
  <c r="G102"/>
  <c r="H102"/>
  <c r="E103"/>
  <c r="F103"/>
  <c r="G103"/>
  <c r="H103"/>
  <c r="E104"/>
  <c r="F104"/>
  <c r="G104"/>
  <c r="H104"/>
  <c r="E105"/>
  <c r="F105"/>
  <c r="G105"/>
  <c r="H105"/>
  <c r="E106"/>
  <c r="F106"/>
  <c r="G106"/>
  <c r="H106"/>
  <c r="E107"/>
  <c r="F107"/>
  <c r="G107"/>
  <c r="H107"/>
  <c r="E108"/>
  <c r="F108"/>
  <c r="G108"/>
  <c r="H108"/>
  <c r="E109"/>
  <c r="F109"/>
  <c r="G109"/>
  <c r="H109"/>
  <c r="E110"/>
  <c r="F110"/>
  <c r="G110"/>
  <c r="H110"/>
  <c r="E111"/>
  <c r="F111"/>
  <c r="G111"/>
  <c r="H111"/>
  <c r="E112"/>
  <c r="F112"/>
  <c r="G112"/>
  <c r="H112"/>
  <c r="E120"/>
  <c r="F120"/>
  <c r="G120"/>
  <c r="H120"/>
  <c r="E121"/>
  <c r="F121"/>
  <c r="G121"/>
  <c r="H121"/>
  <c r="E123"/>
  <c r="F123"/>
  <c r="G123"/>
  <c r="H123"/>
  <c r="E124"/>
  <c r="F124"/>
  <c r="G124"/>
  <c r="H124"/>
  <c r="E125"/>
  <c r="F125"/>
  <c r="G125"/>
  <c r="H125"/>
  <c r="E127"/>
  <c r="F127"/>
  <c r="G127"/>
  <c r="H127"/>
  <c r="E128"/>
  <c r="F128"/>
  <c r="G128"/>
  <c r="H128"/>
  <c r="E129"/>
  <c r="F129"/>
  <c r="G129"/>
  <c r="H129"/>
  <c r="E134"/>
  <c r="F134"/>
  <c r="G134"/>
  <c r="H134"/>
  <c r="E135"/>
  <c r="F135"/>
  <c r="G135"/>
  <c r="H135"/>
  <c r="E136"/>
  <c r="F136"/>
  <c r="G136"/>
  <c r="H136"/>
  <c r="E137"/>
  <c r="F137"/>
  <c r="G137"/>
  <c r="H137"/>
  <c r="E145"/>
  <c r="F145"/>
  <c r="G145"/>
  <c r="H145"/>
  <c r="E146"/>
  <c r="F146"/>
  <c r="G146"/>
  <c r="H146"/>
  <c r="E147"/>
  <c r="F147"/>
  <c r="G147"/>
  <c r="H147"/>
  <c r="E148"/>
  <c r="F148"/>
  <c r="G148"/>
  <c r="H148"/>
  <c r="E149"/>
  <c r="F149"/>
  <c r="G149"/>
  <c r="H149"/>
  <c r="E150"/>
  <c r="F150"/>
  <c r="G150"/>
  <c r="H150"/>
  <c r="E151"/>
  <c r="F151"/>
  <c r="G151"/>
  <c r="H151"/>
  <c r="G92"/>
  <c r="F72"/>
  <c r="G72"/>
  <c r="H72"/>
  <c r="F73"/>
  <c r="G73"/>
  <c r="H73"/>
  <c r="F74"/>
  <c r="G74"/>
  <c r="H74"/>
  <c r="F75"/>
  <c r="G75"/>
  <c r="H75"/>
  <c r="F76"/>
  <c r="G76"/>
  <c r="H76"/>
  <c r="F77"/>
  <c r="G77"/>
  <c r="H77"/>
  <c r="F78"/>
  <c r="G78"/>
  <c r="H78"/>
  <c r="F79"/>
  <c r="G79"/>
  <c r="H79"/>
  <c r="F80"/>
  <c r="G80"/>
  <c r="H80"/>
  <c r="F81"/>
  <c r="G81"/>
  <c r="H81"/>
  <c r="F82"/>
  <c r="G82"/>
  <c r="H82"/>
  <c r="F83"/>
  <c r="G83"/>
  <c r="H83"/>
  <c r="F85"/>
  <c r="G85"/>
  <c r="H85"/>
  <c r="F86"/>
  <c r="G86"/>
  <c r="H86"/>
  <c r="F87"/>
  <c r="G87"/>
  <c r="H87"/>
  <c r="F88"/>
  <c r="G88"/>
  <c r="H88"/>
  <c r="G71"/>
  <c r="E6"/>
  <c r="F6"/>
  <c r="G6"/>
  <c r="H6"/>
  <c r="E7"/>
  <c r="F7"/>
  <c r="G7"/>
  <c r="H7"/>
  <c r="E8"/>
  <c r="F8"/>
  <c r="G8"/>
  <c r="H8"/>
  <c r="E9"/>
  <c r="F9"/>
  <c r="G9"/>
  <c r="H9"/>
  <c r="E10"/>
  <c r="F10"/>
  <c r="G10"/>
  <c r="H10"/>
  <c r="E11"/>
  <c r="F11"/>
  <c r="G11"/>
  <c r="H11"/>
  <c r="E12"/>
  <c r="F12"/>
  <c r="G12"/>
  <c r="H12"/>
  <c r="E13"/>
  <c r="F13"/>
  <c r="G13"/>
  <c r="H13"/>
  <c r="E14"/>
  <c r="F14"/>
  <c r="G14"/>
  <c r="H14"/>
  <c r="E15"/>
  <c r="F15"/>
  <c r="G15"/>
  <c r="H15"/>
  <c r="E16"/>
  <c r="F16"/>
  <c r="G16"/>
  <c r="H16"/>
  <c r="E17"/>
  <c r="F17"/>
  <c r="G17"/>
  <c r="H17"/>
  <c r="E18"/>
  <c r="F18"/>
  <c r="G18"/>
  <c r="H18"/>
  <c r="E19"/>
  <c r="F19"/>
  <c r="G19"/>
  <c r="H19"/>
  <c r="E20"/>
  <c r="F20"/>
  <c r="G20"/>
  <c r="H20"/>
  <c r="E21"/>
  <c r="F21"/>
  <c r="G21"/>
  <c r="H21"/>
  <c r="E22"/>
  <c r="F22"/>
  <c r="G22"/>
  <c r="H22"/>
  <c r="E23"/>
  <c r="F23"/>
  <c r="G23"/>
  <c r="H23"/>
  <c r="E24"/>
  <c r="F24"/>
  <c r="G24"/>
  <c r="H24"/>
  <c r="E25"/>
  <c r="F25"/>
  <c r="G25"/>
  <c r="H25"/>
  <c r="E26"/>
  <c r="F26"/>
  <c r="G26"/>
  <c r="H26"/>
  <c r="E27"/>
  <c r="F27"/>
  <c r="G27"/>
  <c r="H27"/>
  <c r="E28"/>
  <c r="F28"/>
  <c r="G28"/>
  <c r="H28"/>
  <c r="E29"/>
  <c r="F29"/>
  <c r="G29"/>
  <c r="H29"/>
  <c r="E30"/>
  <c r="F30"/>
  <c r="G30"/>
  <c r="H30"/>
  <c r="E31"/>
  <c r="F31"/>
  <c r="G31"/>
  <c r="H31"/>
  <c r="E32"/>
  <c r="F32"/>
  <c r="G32"/>
  <c r="H32"/>
  <c r="E33"/>
  <c r="F33"/>
  <c r="G33"/>
  <c r="H33"/>
  <c r="E34"/>
  <c r="F34"/>
  <c r="G34"/>
  <c r="H34"/>
  <c r="E35"/>
  <c r="F35"/>
  <c r="G35"/>
  <c r="H35"/>
  <c r="E36"/>
  <c r="F36"/>
  <c r="G36"/>
  <c r="H36"/>
  <c r="E37"/>
  <c r="F37"/>
  <c r="G37"/>
  <c r="H37"/>
  <c r="E38"/>
  <c r="F38"/>
  <c r="G38"/>
  <c r="H38"/>
  <c r="E39"/>
  <c r="F39"/>
  <c r="G39"/>
  <c r="H39"/>
  <c r="E40"/>
  <c r="F40"/>
  <c r="G40"/>
  <c r="H40"/>
  <c r="E41"/>
  <c r="F41"/>
  <c r="G41"/>
  <c r="H41"/>
  <c r="E47"/>
  <c r="F47"/>
  <c r="G47"/>
  <c r="H47"/>
  <c r="E48"/>
  <c r="F48"/>
  <c r="G48"/>
  <c r="H48"/>
  <c r="E49"/>
  <c r="F49"/>
  <c r="G49"/>
  <c r="H49"/>
  <c r="E50"/>
  <c r="F50"/>
  <c r="G50"/>
  <c r="H50"/>
  <c r="E51"/>
  <c r="F51"/>
  <c r="G51"/>
  <c r="H51"/>
  <c r="E52"/>
  <c r="F52"/>
  <c r="G52"/>
  <c r="H52"/>
  <c r="E53"/>
  <c r="F53"/>
  <c r="G53"/>
  <c r="H53"/>
  <c r="E54"/>
  <c r="F54"/>
  <c r="G54"/>
  <c r="H54"/>
  <c r="E55"/>
  <c r="F55"/>
  <c r="G55"/>
  <c r="H55"/>
  <c r="E56"/>
  <c r="F56"/>
  <c r="G56"/>
  <c r="H56"/>
  <c r="E57"/>
  <c r="F57"/>
  <c r="G57"/>
  <c r="H57"/>
  <c r="E58"/>
  <c r="F58"/>
  <c r="G58"/>
  <c r="H58"/>
  <c r="E59"/>
  <c r="F59"/>
  <c r="G59"/>
  <c r="H59"/>
  <c r="E60"/>
  <c r="F60"/>
  <c r="G60"/>
  <c r="H60"/>
  <c r="E61"/>
  <c r="F61"/>
  <c r="G61"/>
  <c r="H61"/>
  <c r="E62"/>
  <c r="F62"/>
  <c r="G62"/>
  <c r="H62"/>
  <c r="E63"/>
  <c r="F63"/>
  <c r="G63"/>
  <c r="H63"/>
  <c r="E64"/>
  <c r="F64"/>
  <c r="G64"/>
  <c r="H64"/>
  <c r="E65"/>
  <c r="F65"/>
  <c r="G65"/>
  <c r="H65"/>
  <c r="E66"/>
  <c r="F66"/>
  <c r="G66"/>
  <c r="H66"/>
  <c r="E67"/>
  <c r="F67"/>
  <c r="G67"/>
  <c r="H67"/>
  <c r="G5"/>
  <c r="E621" i="1"/>
  <c r="F621"/>
  <c r="G621"/>
  <c r="H621"/>
  <c r="E622"/>
  <c r="F622"/>
  <c r="G622"/>
  <c r="H622"/>
  <c r="H620"/>
  <c r="G620"/>
  <c r="F620"/>
  <c r="E620"/>
  <c r="E555"/>
  <c r="F555"/>
  <c r="G555"/>
  <c r="H555"/>
  <c r="E556"/>
  <c r="F556"/>
  <c r="G556"/>
  <c r="H556"/>
  <c r="E557"/>
  <c r="F557"/>
  <c r="G557"/>
  <c r="H557"/>
  <c r="E558"/>
  <c r="F558"/>
  <c r="G558"/>
  <c r="H558"/>
  <c r="E559"/>
  <c r="F559"/>
  <c r="G559"/>
  <c r="H559"/>
  <c r="E560"/>
  <c r="F560"/>
  <c r="G560"/>
  <c r="H560"/>
  <c r="E561"/>
  <c r="F561"/>
  <c r="G561"/>
  <c r="H561"/>
  <c r="E562"/>
  <c r="F562"/>
  <c r="G562"/>
  <c r="H562"/>
  <c r="E563"/>
  <c r="F563"/>
  <c r="G563"/>
  <c r="H563"/>
  <c r="E564"/>
  <c r="F564"/>
  <c r="G564"/>
  <c r="H564"/>
  <c r="E565"/>
  <c r="F565"/>
  <c r="G565"/>
  <c r="H565"/>
  <c r="E566"/>
  <c r="F566"/>
  <c r="G566"/>
  <c r="H566"/>
  <c r="E567"/>
  <c r="F567"/>
  <c r="G567"/>
  <c r="H567"/>
  <c r="E568"/>
  <c r="F568"/>
  <c r="G568"/>
  <c r="H568"/>
  <c r="E569"/>
  <c r="F569"/>
  <c r="G569"/>
  <c r="H569"/>
  <c r="E570"/>
  <c r="F570"/>
  <c r="G570"/>
  <c r="H570"/>
  <c r="E571"/>
  <c r="F571"/>
  <c r="G571"/>
  <c r="H571"/>
  <c r="E572"/>
  <c r="F572"/>
  <c r="G572"/>
  <c r="H572"/>
  <c r="E573"/>
  <c r="F573"/>
  <c r="G573"/>
  <c r="H573"/>
  <c r="E574"/>
  <c r="F574"/>
  <c r="G574"/>
  <c r="H574"/>
  <c r="E575"/>
  <c r="F575"/>
  <c r="G575"/>
  <c r="H575"/>
  <c r="E576"/>
  <c r="F576"/>
  <c r="G576"/>
  <c r="H576"/>
  <c r="E577"/>
  <c r="F577"/>
  <c r="G577"/>
  <c r="H577"/>
  <c r="E578"/>
  <c r="F578"/>
  <c r="G578"/>
  <c r="H578"/>
  <c r="E579"/>
  <c r="F579"/>
  <c r="G579"/>
  <c r="H579"/>
  <c r="E580"/>
  <c r="F580"/>
  <c r="G580"/>
  <c r="H580"/>
  <c r="E581"/>
  <c r="F581"/>
  <c r="G581"/>
  <c r="H581"/>
  <c r="E582"/>
  <c r="F582"/>
  <c r="G582"/>
  <c r="H582"/>
  <c r="E583"/>
  <c r="F583"/>
  <c r="G583"/>
  <c r="H583"/>
  <c r="E584"/>
  <c r="F584"/>
  <c r="G584"/>
  <c r="H584"/>
  <c r="E585"/>
  <c r="F585"/>
  <c r="G585"/>
  <c r="H585"/>
  <c r="E586"/>
  <c r="F586"/>
  <c r="G586"/>
  <c r="H586"/>
  <c r="E587"/>
  <c r="F587"/>
  <c r="G587"/>
  <c r="H587"/>
  <c r="E588"/>
  <c r="F588"/>
  <c r="G588"/>
  <c r="H588"/>
  <c r="E589"/>
  <c r="F589"/>
  <c r="G589"/>
  <c r="H589"/>
  <c r="E590"/>
  <c r="F590"/>
  <c r="G590"/>
  <c r="H590"/>
  <c r="E591"/>
  <c r="F591"/>
  <c r="G591"/>
  <c r="H591"/>
  <c r="E592"/>
  <c r="F592"/>
  <c r="G592"/>
  <c r="H592"/>
  <c r="E593"/>
  <c r="F593"/>
  <c r="G593"/>
  <c r="H593"/>
  <c r="E594"/>
  <c r="F594"/>
  <c r="G594"/>
  <c r="H594"/>
  <c r="E595"/>
  <c r="F595"/>
  <c r="G595"/>
  <c r="H595"/>
  <c r="E596"/>
  <c r="F596"/>
  <c r="G596"/>
  <c r="H596"/>
  <c r="E597"/>
  <c r="F597"/>
  <c r="G597"/>
  <c r="H597"/>
  <c r="E598"/>
  <c r="F598"/>
  <c r="G598"/>
  <c r="H598"/>
  <c r="E599"/>
  <c r="F599"/>
  <c r="G599"/>
  <c r="H599"/>
  <c r="E600"/>
  <c r="F600"/>
  <c r="G600"/>
  <c r="H600"/>
  <c r="E601"/>
  <c r="F601"/>
  <c r="G601"/>
  <c r="H601"/>
  <c r="E602"/>
  <c r="F602"/>
  <c r="G602"/>
  <c r="H602"/>
  <c r="E603"/>
  <c r="F603"/>
  <c r="G603"/>
  <c r="H603"/>
  <c r="E604"/>
  <c r="F604"/>
  <c r="G604"/>
  <c r="H604"/>
  <c r="E605"/>
  <c r="F605"/>
  <c r="G605"/>
  <c r="H605"/>
  <c r="E606"/>
  <c r="F606"/>
  <c r="G606"/>
  <c r="H606"/>
  <c r="E607"/>
  <c r="F607"/>
  <c r="G607"/>
  <c r="H607"/>
  <c r="E608"/>
  <c r="F608"/>
  <c r="G608"/>
  <c r="H608"/>
  <c r="E609"/>
  <c r="F609"/>
  <c r="G609"/>
  <c r="H609"/>
  <c r="E610"/>
  <c r="F610"/>
  <c r="G610"/>
  <c r="H610"/>
  <c r="E611"/>
  <c r="F611"/>
  <c r="G611"/>
  <c r="H611"/>
  <c r="E612"/>
  <c r="F612"/>
  <c r="G612"/>
  <c r="H612"/>
  <c r="E613"/>
  <c r="F613"/>
  <c r="G613"/>
  <c r="H613"/>
  <c r="E614"/>
  <c r="F614"/>
  <c r="G614"/>
  <c r="H614"/>
  <c r="E615"/>
  <c r="F615"/>
  <c r="G615"/>
  <c r="H615"/>
  <c r="E616"/>
  <c r="F616"/>
  <c r="G616"/>
  <c r="H616"/>
  <c r="H554"/>
  <c r="G554"/>
  <c r="F554"/>
  <c r="E554"/>
  <c r="E424"/>
  <c r="F424"/>
  <c r="G424"/>
  <c r="H424"/>
  <c r="E425"/>
  <c r="F425"/>
  <c r="G425"/>
  <c r="H425"/>
  <c r="E426"/>
  <c r="F426"/>
  <c r="G426"/>
  <c r="H426"/>
  <c r="E427"/>
  <c r="F427"/>
  <c r="G427"/>
  <c r="H427"/>
  <c r="E428"/>
  <c r="F428"/>
  <c r="G428"/>
  <c r="H428"/>
  <c r="E429"/>
  <c r="F429"/>
  <c r="G429"/>
  <c r="H429"/>
  <c r="E430"/>
  <c r="F430"/>
  <c r="G430"/>
  <c r="H430"/>
  <c r="E431"/>
  <c r="F431"/>
  <c r="G431"/>
  <c r="H431"/>
  <c r="E432"/>
  <c r="F432"/>
  <c r="G432"/>
  <c r="H432"/>
  <c r="E433"/>
  <c r="F433"/>
  <c r="G433"/>
  <c r="H433"/>
  <c r="E434"/>
  <c r="F434"/>
  <c r="G434"/>
  <c r="H434"/>
  <c r="E435"/>
  <c r="F435"/>
  <c r="G435"/>
  <c r="H435"/>
  <c r="E436"/>
  <c r="F436"/>
  <c r="G436"/>
  <c r="H436"/>
  <c r="E437"/>
  <c r="F437"/>
  <c r="G437"/>
  <c r="H437"/>
  <c r="E438"/>
  <c r="F438"/>
  <c r="G438"/>
  <c r="H438"/>
  <c r="E439"/>
  <c r="F439"/>
  <c r="G439"/>
  <c r="H439"/>
  <c r="E440"/>
  <c r="F440"/>
  <c r="G440"/>
  <c r="H440"/>
  <c r="E441"/>
  <c r="F441"/>
  <c r="G441"/>
  <c r="H441"/>
  <c r="E442"/>
  <c r="F442"/>
  <c r="G442"/>
  <c r="H442"/>
  <c r="E443"/>
  <c r="F443"/>
  <c r="G443"/>
  <c r="H443"/>
  <c r="E444"/>
  <c r="F444"/>
  <c r="G444"/>
  <c r="H444"/>
  <c r="E445"/>
  <c r="F445"/>
  <c r="G445"/>
  <c r="H445"/>
  <c r="E446"/>
  <c r="F446"/>
  <c r="G446"/>
  <c r="H446"/>
  <c r="E447"/>
  <c r="F447"/>
  <c r="G447"/>
  <c r="H447"/>
  <c r="E448"/>
  <c r="F448"/>
  <c r="G448"/>
  <c r="H448"/>
  <c r="E449"/>
  <c r="F449"/>
  <c r="G449"/>
  <c r="H449"/>
  <c r="E450"/>
  <c r="F450"/>
  <c r="G450"/>
  <c r="H450"/>
  <c r="E451"/>
  <c r="F451"/>
  <c r="G451"/>
  <c r="H451"/>
  <c r="E452"/>
  <c r="F452"/>
  <c r="G452"/>
  <c r="H452"/>
  <c r="E453"/>
  <c r="F453"/>
  <c r="G453"/>
  <c r="H453"/>
  <c r="E454"/>
  <c r="F454"/>
  <c r="G454"/>
  <c r="H454"/>
  <c r="E455"/>
  <c r="F455"/>
  <c r="G455"/>
  <c r="H455"/>
  <c r="E456"/>
  <c r="F456"/>
  <c r="G456"/>
  <c r="H456"/>
  <c r="E457"/>
  <c r="F457"/>
  <c r="G457"/>
  <c r="H457"/>
  <c r="E458"/>
  <c r="F458"/>
  <c r="G458"/>
  <c r="H458"/>
  <c r="E459"/>
  <c r="F459"/>
  <c r="G459"/>
  <c r="H459"/>
  <c r="E460"/>
  <c r="F460"/>
  <c r="G460"/>
  <c r="H460"/>
  <c r="E461"/>
  <c r="F461"/>
  <c r="G461"/>
  <c r="H461"/>
  <c r="E462"/>
  <c r="F462"/>
  <c r="G462"/>
  <c r="H462"/>
  <c r="E463"/>
  <c r="F463"/>
  <c r="G463"/>
  <c r="H463"/>
  <c r="E464"/>
  <c r="F464"/>
  <c r="G464"/>
  <c r="H464"/>
  <c r="E465"/>
  <c r="F465"/>
  <c r="G465"/>
  <c r="H465"/>
  <c r="E466"/>
  <c r="F466"/>
  <c r="G466"/>
  <c r="H466"/>
  <c r="E467"/>
  <c r="F467"/>
  <c r="G467"/>
  <c r="H467"/>
  <c r="E468"/>
  <c r="F468"/>
  <c r="G468"/>
  <c r="H468"/>
  <c r="E469"/>
  <c r="F469"/>
  <c r="G469"/>
  <c r="H469"/>
  <c r="E470"/>
  <c r="F470"/>
  <c r="G470"/>
  <c r="H470"/>
  <c r="E471"/>
  <c r="F471"/>
  <c r="G471"/>
  <c r="H471"/>
  <c r="E472"/>
  <c r="F472"/>
  <c r="G472"/>
  <c r="H472"/>
  <c r="E473"/>
  <c r="F473"/>
  <c r="G473"/>
  <c r="H473"/>
  <c r="E474"/>
  <c r="F474"/>
  <c r="G474"/>
  <c r="H474"/>
  <c r="E475"/>
  <c r="F475"/>
  <c r="G475"/>
  <c r="H475"/>
  <c r="E476"/>
  <c r="F476"/>
  <c r="G476"/>
  <c r="H476"/>
  <c r="E477"/>
  <c r="F477"/>
  <c r="G477"/>
  <c r="H477"/>
  <c r="E478"/>
  <c r="F478"/>
  <c r="G478"/>
  <c r="H478"/>
  <c r="E479"/>
  <c r="F479"/>
  <c r="G479"/>
  <c r="H479"/>
  <c r="E480"/>
  <c r="F480"/>
  <c r="G480"/>
  <c r="H480"/>
  <c r="E481"/>
  <c r="F481"/>
  <c r="G481"/>
  <c r="H481"/>
  <c r="E482"/>
  <c r="F482"/>
  <c r="G482"/>
  <c r="H482"/>
  <c r="E483"/>
  <c r="F483"/>
  <c r="G483"/>
  <c r="H483"/>
  <c r="E484"/>
  <c r="F484"/>
  <c r="G484"/>
  <c r="H484"/>
  <c r="E485"/>
  <c r="F485"/>
  <c r="G485"/>
  <c r="H485"/>
  <c r="E486"/>
  <c r="F486"/>
  <c r="G486"/>
  <c r="H486"/>
  <c r="E487"/>
  <c r="F487"/>
  <c r="G487"/>
  <c r="H487"/>
  <c r="E488"/>
  <c r="F488"/>
  <c r="G488"/>
  <c r="H488"/>
  <c r="E489"/>
  <c r="F489"/>
  <c r="G489"/>
  <c r="H489"/>
  <c r="E490"/>
  <c r="F490"/>
  <c r="G490"/>
  <c r="H490"/>
  <c r="E491"/>
  <c r="F491"/>
  <c r="G491"/>
  <c r="H491"/>
  <c r="E492"/>
  <c r="F492"/>
  <c r="G492"/>
  <c r="H492"/>
  <c r="E493"/>
  <c r="F493"/>
  <c r="G493"/>
  <c r="H493"/>
  <c r="E494"/>
  <c r="F494"/>
  <c r="G494"/>
  <c r="H494"/>
  <c r="E495"/>
  <c r="F495"/>
  <c r="G495"/>
  <c r="H495"/>
  <c r="E496"/>
  <c r="F496"/>
  <c r="G496"/>
  <c r="H496"/>
  <c r="E497"/>
  <c r="F497"/>
  <c r="G497"/>
  <c r="H497"/>
  <c r="E498"/>
  <c r="F498"/>
  <c r="G498"/>
  <c r="H498"/>
  <c r="E499"/>
  <c r="F499"/>
  <c r="G499"/>
  <c r="H499"/>
  <c r="E500"/>
  <c r="F500"/>
  <c r="G500"/>
  <c r="H500"/>
  <c r="E501"/>
  <c r="F501"/>
  <c r="G501"/>
  <c r="H501"/>
  <c r="E502"/>
  <c r="F502"/>
  <c r="G502"/>
  <c r="H502"/>
  <c r="E503"/>
  <c r="F503"/>
  <c r="G503"/>
  <c r="H503"/>
  <c r="E504"/>
  <c r="F504"/>
  <c r="G504"/>
  <c r="H504"/>
  <c r="E505"/>
  <c r="F505"/>
  <c r="G505"/>
  <c r="H505"/>
  <c r="E506"/>
  <c r="F506"/>
  <c r="G506"/>
  <c r="H506"/>
  <c r="E507"/>
  <c r="F507"/>
  <c r="G507"/>
  <c r="H507"/>
  <c r="E508"/>
  <c r="F508"/>
  <c r="G508"/>
  <c r="H508"/>
  <c r="E509"/>
  <c r="F509"/>
  <c r="G509"/>
  <c r="H509"/>
  <c r="E510"/>
  <c r="F510"/>
  <c r="G510"/>
  <c r="H510"/>
  <c r="E511"/>
  <c r="F511"/>
  <c r="G511"/>
  <c r="H511"/>
  <c r="E512"/>
  <c r="F512"/>
  <c r="G512"/>
  <c r="H512"/>
  <c r="E513"/>
  <c r="F513"/>
  <c r="G513"/>
  <c r="H513"/>
  <c r="E514"/>
  <c r="F514"/>
  <c r="G514"/>
  <c r="H514"/>
  <c r="E515"/>
  <c r="F515"/>
  <c r="G515"/>
  <c r="H515"/>
  <c r="E516"/>
  <c r="F516"/>
  <c r="G516"/>
  <c r="H516"/>
  <c r="E517"/>
  <c r="F517"/>
  <c r="G517"/>
  <c r="H517"/>
  <c r="E518"/>
  <c r="F518"/>
  <c r="G518"/>
  <c r="H518"/>
  <c r="E519"/>
  <c r="F519"/>
  <c r="G519"/>
  <c r="H519"/>
  <c r="E520"/>
  <c r="F520"/>
  <c r="G520"/>
  <c r="H520"/>
  <c r="E521"/>
  <c r="F521"/>
  <c r="G521"/>
  <c r="H521"/>
  <c r="E522"/>
  <c r="F522"/>
  <c r="G522"/>
  <c r="H522"/>
  <c r="E523"/>
  <c r="F523"/>
  <c r="G523"/>
  <c r="H523"/>
  <c r="E524"/>
  <c r="F524"/>
  <c r="G524"/>
  <c r="H524"/>
  <c r="E525"/>
  <c r="F525"/>
  <c r="G525"/>
  <c r="H525"/>
  <c r="E526"/>
  <c r="F526"/>
  <c r="G526"/>
  <c r="H526"/>
  <c r="E527"/>
  <c r="F527"/>
  <c r="G527"/>
  <c r="H527"/>
  <c r="E528"/>
  <c r="F528"/>
  <c r="G528"/>
  <c r="H528"/>
  <c r="E529"/>
  <c r="F529"/>
  <c r="G529"/>
  <c r="H529"/>
  <c r="E530"/>
  <c r="F530"/>
  <c r="G530"/>
  <c r="H530"/>
  <c r="E531"/>
  <c r="F531"/>
  <c r="G531"/>
  <c r="H531"/>
  <c r="E532"/>
  <c r="F532"/>
  <c r="G532"/>
  <c r="H532"/>
  <c r="E533"/>
  <c r="F533"/>
  <c r="G533"/>
  <c r="H533"/>
  <c r="E534"/>
  <c r="F534"/>
  <c r="G534"/>
  <c r="H534"/>
  <c r="E535"/>
  <c r="F535"/>
  <c r="G535"/>
  <c r="H535"/>
  <c r="E536"/>
  <c r="F536"/>
  <c r="G536"/>
  <c r="H536"/>
  <c r="E537"/>
  <c r="F537"/>
  <c r="G537"/>
  <c r="H537"/>
  <c r="E538"/>
  <c r="F538"/>
  <c r="G538"/>
  <c r="H538"/>
  <c r="E539"/>
  <c r="F539"/>
  <c r="G539"/>
  <c r="H539"/>
  <c r="E540"/>
  <c r="F540"/>
  <c r="G540"/>
  <c r="H540"/>
  <c r="E541"/>
  <c r="F541"/>
  <c r="G541"/>
  <c r="H541"/>
  <c r="E542"/>
  <c r="F542"/>
  <c r="G542"/>
  <c r="H542"/>
  <c r="E543"/>
  <c r="F543"/>
  <c r="G543"/>
  <c r="H543"/>
  <c r="E544"/>
  <c r="F544"/>
  <c r="G544"/>
  <c r="H544"/>
  <c r="E545"/>
  <c r="F545"/>
  <c r="G545"/>
  <c r="H545"/>
  <c r="E546"/>
  <c r="F546"/>
  <c r="G546"/>
  <c r="H546"/>
  <c r="E547"/>
  <c r="F547"/>
  <c r="G547"/>
  <c r="H547"/>
  <c r="E548"/>
  <c r="F548"/>
  <c r="G548"/>
  <c r="H548"/>
  <c r="E549"/>
  <c r="F549"/>
  <c r="G549"/>
  <c r="H549"/>
  <c r="E550"/>
  <c r="F550"/>
  <c r="G550"/>
  <c r="H550"/>
  <c r="H423"/>
  <c r="G423"/>
  <c r="F423"/>
  <c r="E423"/>
  <c r="E386"/>
  <c r="F386"/>
  <c r="G386"/>
  <c r="H386"/>
  <c r="E387"/>
  <c r="F387"/>
  <c r="G387"/>
  <c r="H387"/>
  <c r="E388"/>
  <c r="F388"/>
  <c r="G388"/>
  <c r="H388"/>
  <c r="E389"/>
  <c r="F389"/>
  <c r="G389"/>
  <c r="H389"/>
  <c r="E390"/>
  <c r="F390"/>
  <c r="G390"/>
  <c r="H390"/>
  <c r="E391"/>
  <c r="F391"/>
  <c r="G391"/>
  <c r="H391"/>
  <c r="E392"/>
  <c r="F392"/>
  <c r="G392"/>
  <c r="H392"/>
  <c r="E393"/>
  <c r="F393"/>
  <c r="G393"/>
  <c r="H393"/>
  <c r="E394"/>
  <c r="F394"/>
  <c r="G394"/>
  <c r="H394"/>
  <c r="E395"/>
  <c r="F395"/>
  <c r="G395"/>
  <c r="H395"/>
  <c r="E396"/>
  <c r="F396"/>
  <c r="G396"/>
  <c r="H396"/>
  <c r="E397"/>
  <c r="F397"/>
  <c r="G397"/>
  <c r="H397"/>
  <c r="E398"/>
  <c r="F398"/>
  <c r="G398"/>
  <c r="H398"/>
  <c r="E399"/>
  <c r="F399"/>
  <c r="G399"/>
  <c r="H399"/>
  <c r="E400"/>
  <c r="F400"/>
  <c r="G400"/>
  <c r="H400"/>
  <c r="E401"/>
  <c r="F401"/>
  <c r="G401"/>
  <c r="H401"/>
  <c r="E402"/>
  <c r="F402"/>
  <c r="G402"/>
  <c r="H402"/>
  <c r="E403"/>
  <c r="F403"/>
  <c r="G403"/>
  <c r="H403"/>
  <c r="E404"/>
  <c r="F404"/>
  <c r="G404"/>
  <c r="H404"/>
  <c r="E405"/>
  <c r="F405"/>
  <c r="G405"/>
  <c r="H405"/>
  <c r="E406"/>
  <c r="F406"/>
  <c r="G406"/>
  <c r="H406"/>
  <c r="E407"/>
  <c r="F407"/>
  <c r="G407"/>
  <c r="H407"/>
  <c r="E408"/>
  <c r="F408"/>
  <c r="G408"/>
  <c r="H408"/>
  <c r="E409"/>
  <c r="F409"/>
  <c r="G409"/>
  <c r="H409"/>
  <c r="E410"/>
  <c r="F410"/>
  <c r="G410"/>
  <c r="H410"/>
  <c r="E411"/>
  <c r="F411"/>
  <c r="G411"/>
  <c r="H411"/>
  <c r="E412"/>
  <c r="F412"/>
  <c r="G412"/>
  <c r="H412"/>
  <c r="E413"/>
  <c r="F413"/>
  <c r="G413"/>
  <c r="H413"/>
  <c r="E414"/>
  <c r="F414"/>
  <c r="G414"/>
  <c r="H414"/>
  <c r="E415"/>
  <c r="F415"/>
  <c r="G415"/>
  <c r="H415"/>
  <c r="E416"/>
  <c r="F416"/>
  <c r="G416"/>
  <c r="H416"/>
  <c r="E417"/>
  <c r="F417"/>
  <c r="G417"/>
  <c r="H417"/>
  <c r="E418"/>
  <c r="F418"/>
  <c r="G418"/>
  <c r="H418"/>
  <c r="E419"/>
  <c r="F419"/>
  <c r="G419"/>
  <c r="H419"/>
  <c r="H385"/>
  <c r="G385"/>
  <c r="F385"/>
  <c r="E385"/>
  <c r="E295"/>
  <c r="F295"/>
  <c r="G295"/>
  <c r="H295"/>
  <c r="E296"/>
  <c r="F296"/>
  <c r="G296"/>
  <c r="H296"/>
  <c r="E297"/>
  <c r="F297"/>
  <c r="G297"/>
  <c r="H297"/>
  <c r="E298"/>
  <c r="F298"/>
  <c r="G298"/>
  <c r="H298"/>
  <c r="E299"/>
  <c r="F299"/>
  <c r="G299"/>
  <c r="H299"/>
  <c r="E300"/>
  <c r="F300"/>
  <c r="G300"/>
  <c r="H300"/>
  <c r="E301"/>
  <c r="F301"/>
  <c r="G301"/>
  <c r="H301"/>
  <c r="E302"/>
  <c r="F302"/>
  <c r="G302"/>
  <c r="H302"/>
  <c r="E303"/>
  <c r="F303"/>
  <c r="G303"/>
  <c r="H303"/>
  <c r="E304"/>
  <c r="F304"/>
  <c r="G304"/>
  <c r="H304"/>
  <c r="E305"/>
  <c r="F305"/>
  <c r="G305"/>
  <c r="H305"/>
  <c r="E306"/>
  <c r="F306"/>
  <c r="G306"/>
  <c r="H306"/>
  <c r="E307"/>
  <c r="F307"/>
  <c r="G307"/>
  <c r="H307"/>
  <c r="E308"/>
  <c r="F308"/>
  <c r="G308"/>
  <c r="H308"/>
  <c r="E309"/>
  <c r="F309"/>
  <c r="G309"/>
  <c r="H309"/>
  <c r="E310"/>
  <c r="F310"/>
  <c r="G310"/>
  <c r="H310"/>
  <c r="E311"/>
  <c r="F311"/>
  <c r="G311"/>
  <c r="H311"/>
  <c r="E312"/>
  <c r="F312"/>
  <c r="G312"/>
  <c r="H312"/>
  <c r="E313"/>
  <c r="F313"/>
  <c r="G313"/>
  <c r="H313"/>
  <c r="E314"/>
  <c r="F314"/>
  <c r="G314"/>
  <c r="H314"/>
  <c r="E315"/>
  <c r="F315"/>
  <c r="G315"/>
  <c r="H315"/>
  <c r="E316"/>
  <c r="F316"/>
  <c r="G316"/>
  <c r="H316"/>
  <c r="E317"/>
  <c r="F317"/>
  <c r="G317"/>
  <c r="H317"/>
  <c r="E318"/>
  <c r="F318"/>
  <c r="G318"/>
  <c r="H318"/>
  <c r="E319"/>
  <c r="F319"/>
  <c r="G319"/>
  <c r="H319"/>
  <c r="E320"/>
  <c r="F320"/>
  <c r="G320"/>
  <c r="H320"/>
  <c r="E321"/>
  <c r="F321"/>
  <c r="G321"/>
  <c r="H321"/>
  <c r="E322"/>
  <c r="F322"/>
  <c r="G322"/>
  <c r="H322"/>
  <c r="E323"/>
  <c r="F323"/>
  <c r="G323"/>
  <c r="H323"/>
  <c r="E324"/>
  <c r="F324"/>
  <c r="G324"/>
  <c r="H324"/>
  <c r="E325"/>
  <c r="F325"/>
  <c r="G325"/>
  <c r="H325"/>
  <c r="E326"/>
  <c r="F326"/>
  <c r="G326"/>
  <c r="H326"/>
  <c r="E327"/>
  <c r="F327"/>
  <c r="G327"/>
  <c r="H327"/>
  <c r="E328"/>
  <c r="F328"/>
  <c r="G328"/>
  <c r="H328"/>
  <c r="E329"/>
  <c r="F329"/>
  <c r="G329"/>
  <c r="H329"/>
  <c r="E330"/>
  <c r="F330"/>
  <c r="G330"/>
  <c r="H330"/>
  <c r="E331"/>
  <c r="F331"/>
  <c r="G331"/>
  <c r="H331"/>
  <c r="E332"/>
  <c r="F332"/>
  <c r="G332"/>
  <c r="H332"/>
  <c r="E333"/>
  <c r="F333"/>
  <c r="G333"/>
  <c r="H333"/>
  <c r="E334"/>
  <c r="F334"/>
  <c r="G334"/>
  <c r="H334"/>
  <c r="E335"/>
  <c r="F335"/>
  <c r="G335"/>
  <c r="H335"/>
  <c r="E336"/>
  <c r="F336"/>
  <c r="G336"/>
  <c r="H336"/>
  <c r="E337"/>
  <c r="F337"/>
  <c r="G337"/>
  <c r="H337"/>
  <c r="E338"/>
  <c r="F338"/>
  <c r="G338"/>
  <c r="H338"/>
  <c r="E339"/>
  <c r="F339"/>
  <c r="G339"/>
  <c r="H339"/>
  <c r="E340"/>
  <c r="F340"/>
  <c r="G340"/>
  <c r="H340"/>
  <c r="E341"/>
  <c r="F341"/>
  <c r="G341"/>
  <c r="H341"/>
  <c r="E342"/>
  <c r="F342"/>
  <c r="G342"/>
  <c r="H342"/>
  <c r="E343"/>
  <c r="F343"/>
  <c r="G343"/>
  <c r="H343"/>
  <c r="E344"/>
  <c r="F344"/>
  <c r="G344"/>
  <c r="H344"/>
  <c r="E345"/>
  <c r="F345"/>
  <c r="G345"/>
  <c r="H345"/>
  <c r="E346"/>
  <c r="F346"/>
  <c r="G346"/>
  <c r="H346"/>
  <c r="E347"/>
  <c r="F347"/>
  <c r="G347"/>
  <c r="H347"/>
  <c r="E348"/>
  <c r="F348"/>
  <c r="G348"/>
  <c r="H348"/>
  <c r="E349"/>
  <c r="F349"/>
  <c r="G349"/>
  <c r="H349"/>
  <c r="E350"/>
  <c r="F350"/>
  <c r="G350"/>
  <c r="H350"/>
  <c r="E351"/>
  <c r="F351"/>
  <c r="G351"/>
  <c r="H351"/>
  <c r="E352"/>
  <c r="F352"/>
  <c r="G352"/>
  <c r="H352"/>
  <c r="E353"/>
  <c r="F353"/>
  <c r="G353"/>
  <c r="H353"/>
  <c r="E354"/>
  <c r="F354"/>
  <c r="G354"/>
  <c r="H354"/>
  <c r="E355"/>
  <c r="F355"/>
  <c r="G355"/>
  <c r="H355"/>
  <c r="E356"/>
  <c r="F356"/>
  <c r="G356"/>
  <c r="H356"/>
  <c r="E357"/>
  <c r="F357"/>
  <c r="G357"/>
  <c r="H357"/>
  <c r="E358"/>
  <c r="F358"/>
  <c r="G358"/>
  <c r="H358"/>
  <c r="E359"/>
  <c r="F359"/>
  <c r="G359"/>
  <c r="H359"/>
  <c r="E360"/>
  <c r="F360"/>
  <c r="G360"/>
  <c r="H360"/>
  <c r="E361"/>
  <c r="F361"/>
  <c r="G361"/>
  <c r="H361"/>
  <c r="E362"/>
  <c r="F362"/>
  <c r="G362"/>
  <c r="H362"/>
  <c r="E363"/>
  <c r="F363"/>
  <c r="G363"/>
  <c r="H363"/>
  <c r="E364"/>
  <c r="F364"/>
  <c r="G364"/>
  <c r="H364"/>
  <c r="E365"/>
  <c r="F365"/>
  <c r="G365"/>
  <c r="H365"/>
  <c r="E366"/>
  <c r="F366"/>
  <c r="G366"/>
  <c r="H366"/>
  <c r="E367"/>
  <c r="F367"/>
  <c r="G367"/>
  <c r="H367"/>
  <c r="E368"/>
  <c r="F368"/>
  <c r="G368"/>
  <c r="H368"/>
  <c r="E369"/>
  <c r="F369"/>
  <c r="G369"/>
  <c r="H369"/>
  <c r="E370"/>
  <c r="F370"/>
  <c r="G370"/>
  <c r="H370"/>
  <c r="E371"/>
  <c r="F371"/>
  <c r="G371"/>
  <c r="H371"/>
  <c r="E372"/>
  <c r="F372"/>
  <c r="G372"/>
  <c r="H372"/>
  <c r="E373"/>
  <c r="F373"/>
  <c r="G373"/>
  <c r="H373"/>
  <c r="E374"/>
  <c r="F374"/>
  <c r="G374"/>
  <c r="H374"/>
  <c r="E375"/>
  <c r="F375"/>
  <c r="G375"/>
  <c r="H375"/>
  <c r="E376"/>
  <c r="F376"/>
  <c r="G376"/>
  <c r="H376"/>
  <c r="E377"/>
  <c r="F377"/>
  <c r="G377"/>
  <c r="H377"/>
  <c r="E378"/>
  <c r="F378"/>
  <c r="G378"/>
  <c r="H378"/>
  <c r="E379"/>
  <c r="F379"/>
  <c r="G379"/>
  <c r="H379"/>
  <c r="E380"/>
  <c r="F380"/>
  <c r="G380"/>
  <c r="H380"/>
  <c r="E381"/>
  <c r="F381"/>
  <c r="G381"/>
  <c r="H381"/>
  <c r="H294"/>
  <c r="G294"/>
  <c r="F294"/>
  <c r="E294"/>
  <c r="E269"/>
  <c r="F269"/>
  <c r="G269"/>
  <c r="H269"/>
  <c r="E270"/>
  <c r="F270"/>
  <c r="G270"/>
  <c r="H270"/>
  <c r="E271"/>
  <c r="F271"/>
  <c r="G271"/>
  <c r="H271"/>
  <c r="E272"/>
  <c r="F272"/>
  <c r="G272"/>
  <c r="H272"/>
  <c r="E273"/>
  <c r="F273"/>
  <c r="G273"/>
  <c r="H273"/>
  <c r="E274"/>
  <c r="F274"/>
  <c r="G274"/>
  <c r="H274"/>
  <c r="E275"/>
  <c r="F275"/>
  <c r="G275"/>
  <c r="H275"/>
  <c r="E276"/>
  <c r="F276"/>
  <c r="G276"/>
  <c r="H276"/>
  <c r="E277"/>
  <c r="F277"/>
  <c r="G277"/>
  <c r="H277"/>
  <c r="E278"/>
  <c r="F278"/>
  <c r="G278"/>
  <c r="H278"/>
  <c r="E279"/>
  <c r="F279"/>
  <c r="G279"/>
  <c r="H279"/>
  <c r="E280"/>
  <c r="F280"/>
  <c r="G280"/>
  <c r="H280"/>
  <c r="E281"/>
  <c r="F281"/>
  <c r="G281"/>
  <c r="H281"/>
  <c r="E282"/>
  <c r="F282"/>
  <c r="G282"/>
  <c r="H282"/>
  <c r="E283"/>
  <c r="F283"/>
  <c r="G283"/>
  <c r="H283"/>
  <c r="E284"/>
  <c r="F284"/>
  <c r="G284"/>
  <c r="H284"/>
  <c r="E285"/>
  <c r="F285"/>
  <c r="G285"/>
  <c r="H285"/>
  <c r="E286"/>
  <c r="F286"/>
  <c r="G286"/>
  <c r="H286"/>
  <c r="E287"/>
  <c r="F287"/>
  <c r="G287"/>
  <c r="H287"/>
  <c r="E288"/>
  <c r="F288"/>
  <c r="G288"/>
  <c r="H288"/>
  <c r="E289"/>
  <c r="F289"/>
  <c r="G289"/>
  <c r="H289"/>
  <c r="E290"/>
  <c r="F290"/>
  <c r="G290"/>
  <c r="H290"/>
  <c r="H268"/>
  <c r="G268"/>
  <c r="F268"/>
  <c r="E268"/>
  <c r="E248"/>
  <c r="F248"/>
  <c r="G248"/>
  <c r="H248"/>
  <c r="E249"/>
  <c r="F249"/>
  <c r="G249"/>
  <c r="H249"/>
  <c r="E250"/>
  <c r="F250"/>
  <c r="G250"/>
  <c r="H250"/>
  <c r="E251"/>
  <c r="F251"/>
  <c r="G251"/>
  <c r="H251"/>
  <c r="E252"/>
  <c r="F252"/>
  <c r="G252"/>
  <c r="H252"/>
  <c r="E253"/>
  <c r="F253"/>
  <c r="G253"/>
  <c r="H253"/>
  <c r="E254"/>
  <c r="F254"/>
  <c r="G254"/>
  <c r="H254"/>
  <c r="E255"/>
  <c r="F255"/>
  <c r="G255"/>
  <c r="H255"/>
  <c r="E256"/>
  <c r="F256"/>
  <c r="G256"/>
  <c r="H256"/>
  <c r="E257"/>
  <c r="F257"/>
  <c r="G257"/>
  <c r="H257"/>
  <c r="E258"/>
  <c r="F258"/>
  <c r="G258"/>
  <c r="H258"/>
  <c r="E259"/>
  <c r="F259"/>
  <c r="G259"/>
  <c r="H259"/>
  <c r="E260"/>
  <c r="F260"/>
  <c r="G260"/>
  <c r="H260"/>
  <c r="E261"/>
  <c r="F261"/>
  <c r="G261"/>
  <c r="H261"/>
  <c r="E262"/>
  <c r="F262"/>
  <c r="G262"/>
  <c r="H262"/>
  <c r="E263"/>
  <c r="F263"/>
  <c r="G263"/>
  <c r="H263"/>
  <c r="E264"/>
  <c r="F264"/>
  <c r="G264"/>
  <c r="H264"/>
  <c r="H247"/>
  <c r="G247"/>
  <c r="F247"/>
  <c r="E247"/>
  <c r="E225"/>
  <c r="F225"/>
  <c r="G225"/>
  <c r="H225"/>
  <c r="E226"/>
  <c r="F226"/>
  <c r="G226"/>
  <c r="H226"/>
  <c r="E227"/>
  <c r="F227"/>
  <c r="G227"/>
  <c r="H227"/>
  <c r="E228"/>
  <c r="F228"/>
  <c r="G228"/>
  <c r="H228"/>
  <c r="E229"/>
  <c r="F229"/>
  <c r="G229"/>
  <c r="H229"/>
  <c r="E230"/>
  <c r="F230"/>
  <c r="G230"/>
  <c r="H230"/>
  <c r="E231"/>
  <c r="F231"/>
  <c r="G231"/>
  <c r="H231"/>
  <c r="E232"/>
  <c r="F232"/>
  <c r="G232"/>
  <c r="H232"/>
  <c r="E233"/>
  <c r="F233"/>
  <c r="G233"/>
  <c r="H233"/>
  <c r="E234"/>
  <c r="F234"/>
  <c r="G234"/>
  <c r="H234"/>
  <c r="E235"/>
  <c r="F235"/>
  <c r="G235"/>
  <c r="H235"/>
  <c r="E236"/>
  <c r="F236"/>
  <c r="G236"/>
  <c r="H236"/>
  <c r="E237"/>
  <c r="F237"/>
  <c r="G237"/>
  <c r="H237"/>
  <c r="E238"/>
  <c r="F238"/>
  <c r="G238"/>
  <c r="H238"/>
  <c r="E239"/>
  <c r="F239"/>
  <c r="G239"/>
  <c r="H239"/>
  <c r="E240"/>
  <c r="F240"/>
  <c r="G240"/>
  <c r="H240"/>
  <c r="E241"/>
  <c r="F241"/>
  <c r="G241"/>
  <c r="H241"/>
  <c r="E242"/>
  <c r="F242"/>
  <c r="G242"/>
  <c r="H242"/>
  <c r="H224"/>
  <c r="G224"/>
  <c r="F224"/>
  <c r="E224"/>
  <c r="E201"/>
  <c r="F201"/>
  <c r="G201"/>
  <c r="H201"/>
  <c r="E202"/>
  <c r="F202"/>
  <c r="G202"/>
  <c r="H202"/>
  <c r="E203"/>
  <c r="F203"/>
  <c r="G203"/>
  <c r="H203"/>
  <c r="E204"/>
  <c r="F204"/>
  <c r="G204"/>
  <c r="H204"/>
  <c r="E205"/>
  <c r="F205"/>
  <c r="G205"/>
  <c r="H205"/>
  <c r="E206"/>
  <c r="F206"/>
  <c r="G206"/>
  <c r="H206"/>
  <c r="E207"/>
  <c r="F207"/>
  <c r="G207"/>
  <c r="H207"/>
  <c r="E208"/>
  <c r="F208"/>
  <c r="G208"/>
  <c r="H208"/>
  <c r="E209"/>
  <c r="F209"/>
  <c r="G209"/>
  <c r="H209"/>
  <c r="E210"/>
  <c r="F210"/>
  <c r="G210"/>
  <c r="H210"/>
  <c r="E211"/>
  <c r="F211"/>
  <c r="G211"/>
  <c r="H211"/>
  <c r="E212"/>
  <c r="F212"/>
  <c r="G212"/>
  <c r="H212"/>
  <c r="E213"/>
  <c r="F213"/>
  <c r="G213"/>
  <c r="H213"/>
  <c r="E214"/>
  <c r="F214"/>
  <c r="G214"/>
  <c r="H214"/>
  <c r="E215"/>
  <c r="F215"/>
  <c r="G215"/>
  <c r="H215"/>
  <c r="E216"/>
  <c r="F216"/>
  <c r="G216"/>
  <c r="H216"/>
  <c r="E217"/>
  <c r="F217"/>
  <c r="G217"/>
  <c r="H217"/>
  <c r="E218"/>
  <c r="F218"/>
  <c r="G218"/>
  <c r="H218"/>
  <c r="E219"/>
  <c r="F219"/>
  <c r="G219"/>
  <c r="H219"/>
  <c r="E220"/>
  <c r="F220"/>
  <c r="G220"/>
  <c r="H220"/>
  <c r="H200"/>
  <c r="G200"/>
  <c r="F200"/>
  <c r="E200"/>
  <c r="E171"/>
  <c r="F171"/>
  <c r="G171"/>
  <c r="H171"/>
  <c r="E172"/>
  <c r="F172"/>
  <c r="G172"/>
  <c r="H172"/>
  <c r="E173"/>
  <c r="F173"/>
  <c r="G173"/>
  <c r="H173"/>
  <c r="E174"/>
  <c r="F174"/>
  <c r="G174"/>
  <c r="H174"/>
  <c r="E175"/>
  <c r="F175"/>
  <c r="G175"/>
  <c r="H175"/>
  <c r="E176"/>
  <c r="F176"/>
  <c r="G176"/>
  <c r="H176"/>
  <c r="E177"/>
  <c r="F177"/>
  <c r="G177"/>
  <c r="H177"/>
  <c r="E178"/>
  <c r="F178"/>
  <c r="G178"/>
  <c r="H178"/>
  <c r="E179"/>
  <c r="F179"/>
  <c r="G179"/>
  <c r="H179"/>
  <c r="E180"/>
  <c r="F180"/>
  <c r="G180"/>
  <c r="H180"/>
  <c r="E181"/>
  <c r="F181"/>
  <c r="G181"/>
  <c r="H181"/>
  <c r="E182"/>
  <c r="F182"/>
  <c r="G182"/>
  <c r="H182"/>
  <c r="E183"/>
  <c r="F183"/>
  <c r="G183"/>
  <c r="H183"/>
  <c r="E184"/>
  <c r="F184"/>
  <c r="G184"/>
  <c r="H184"/>
  <c r="E185"/>
  <c r="F185"/>
  <c r="G185"/>
  <c r="H185"/>
  <c r="E186"/>
  <c r="F186"/>
  <c r="G186"/>
  <c r="H186"/>
  <c r="E187"/>
  <c r="F187"/>
  <c r="G187"/>
  <c r="H187"/>
  <c r="E188"/>
  <c r="F188"/>
  <c r="G188"/>
  <c r="H188"/>
  <c r="E189"/>
  <c r="F189"/>
  <c r="G189"/>
  <c r="H189"/>
  <c r="E190"/>
  <c r="F190"/>
  <c r="G190"/>
  <c r="H190"/>
  <c r="E191"/>
  <c r="F191"/>
  <c r="G191"/>
  <c r="H191"/>
  <c r="E192"/>
  <c r="F192"/>
  <c r="G192"/>
  <c r="H192"/>
  <c r="E193"/>
  <c r="F193"/>
  <c r="G193"/>
  <c r="H193"/>
  <c r="E194"/>
  <c r="F194"/>
  <c r="G194"/>
  <c r="H194"/>
  <c r="E195"/>
  <c r="F195"/>
  <c r="G195"/>
  <c r="H195"/>
  <c r="E196"/>
  <c r="F196"/>
  <c r="G196"/>
  <c r="H196"/>
  <c r="H170"/>
  <c r="G170"/>
  <c r="F170"/>
  <c r="E170"/>
  <c r="H132"/>
  <c r="G132"/>
  <c r="F132"/>
  <c r="E132"/>
  <c r="E6"/>
  <c r="F6"/>
  <c r="G6"/>
  <c r="H6"/>
  <c r="E7"/>
  <c r="F7"/>
  <c r="G7"/>
  <c r="H7"/>
  <c r="E8"/>
  <c r="F8"/>
  <c r="G8"/>
  <c r="H8"/>
  <c r="E9"/>
  <c r="F9"/>
  <c r="G9"/>
  <c r="H9"/>
  <c r="E10"/>
  <c r="F10"/>
  <c r="G10"/>
  <c r="H10"/>
  <c r="E11"/>
  <c r="F11"/>
  <c r="G11"/>
  <c r="H11"/>
  <c r="E12"/>
  <c r="F12"/>
  <c r="G12"/>
  <c r="H12"/>
  <c r="E13"/>
  <c r="F13"/>
  <c r="G13"/>
  <c r="H13"/>
  <c r="E14"/>
  <c r="F14"/>
  <c r="G14"/>
  <c r="H14"/>
  <c r="E15"/>
  <c r="F15"/>
  <c r="G15"/>
  <c r="H15"/>
  <c r="E16"/>
  <c r="F16"/>
  <c r="G16"/>
  <c r="H16"/>
  <c r="E17"/>
  <c r="F17"/>
  <c r="G17"/>
  <c r="H17"/>
  <c r="E18"/>
  <c r="F18"/>
  <c r="G18"/>
  <c r="H18"/>
  <c r="E19"/>
  <c r="F19"/>
  <c r="G19"/>
  <c r="H19"/>
  <c r="E20"/>
  <c r="F20"/>
  <c r="G20"/>
  <c r="H20"/>
  <c r="E21"/>
  <c r="F21"/>
  <c r="G21"/>
  <c r="H21"/>
  <c r="E25"/>
  <c r="F25"/>
  <c r="G25"/>
  <c r="H25"/>
  <c r="E26"/>
  <c r="F26"/>
  <c r="G26"/>
  <c r="H26"/>
  <c r="E27"/>
  <c r="F27"/>
  <c r="G27"/>
  <c r="H27"/>
  <c r="E29"/>
  <c r="F29"/>
  <c r="G29"/>
  <c r="H29"/>
  <c r="E30"/>
  <c r="F30"/>
  <c r="G30"/>
  <c r="H30"/>
  <c r="E31"/>
  <c r="F31"/>
  <c r="G31"/>
  <c r="H31"/>
  <c r="E39"/>
  <c r="F39"/>
  <c r="G39"/>
  <c r="H39"/>
  <c r="E40"/>
  <c r="F40"/>
  <c r="G40"/>
  <c r="H40"/>
  <c r="E41"/>
  <c r="F41"/>
  <c r="G41"/>
  <c r="H41"/>
  <c r="E42"/>
  <c r="F42"/>
  <c r="G42"/>
  <c r="H42"/>
  <c r="E43"/>
  <c r="F43"/>
  <c r="G43"/>
  <c r="H43"/>
  <c r="E45"/>
  <c r="F45"/>
  <c r="G45"/>
  <c r="H45"/>
  <c r="E46"/>
  <c r="F46"/>
  <c r="G46"/>
  <c r="H46"/>
  <c r="E47"/>
  <c r="F47"/>
  <c r="G47"/>
  <c r="H47"/>
  <c r="E48"/>
  <c r="F48"/>
  <c r="G48"/>
  <c r="H48"/>
  <c r="E49"/>
  <c r="F49"/>
  <c r="G49"/>
  <c r="H49"/>
  <c r="E50"/>
  <c r="F50"/>
  <c r="G50"/>
  <c r="H50"/>
  <c r="E51"/>
  <c r="F51"/>
  <c r="G51"/>
  <c r="H51"/>
  <c r="E52"/>
  <c r="F52"/>
  <c r="G52"/>
  <c r="H52"/>
  <c r="E53"/>
  <c r="F53"/>
  <c r="G53"/>
  <c r="H53"/>
  <c r="E54"/>
  <c r="F54"/>
  <c r="G54"/>
  <c r="H54"/>
  <c r="E55"/>
  <c r="F55"/>
  <c r="G55"/>
  <c r="H55"/>
  <c r="E56"/>
  <c r="F56"/>
  <c r="G56"/>
  <c r="H56"/>
  <c r="E57"/>
  <c r="F57"/>
  <c r="G57"/>
  <c r="H57"/>
  <c r="E58"/>
  <c r="F58"/>
  <c r="G58"/>
  <c r="H58"/>
  <c r="E59"/>
  <c r="F59"/>
  <c r="G59"/>
  <c r="H59"/>
  <c r="E61"/>
  <c r="F61"/>
  <c r="G61"/>
  <c r="H61"/>
  <c r="E62"/>
  <c r="F62"/>
  <c r="G62"/>
  <c r="H62"/>
  <c r="E63"/>
  <c r="F63"/>
  <c r="G63"/>
  <c r="H63"/>
  <c r="E65"/>
  <c r="F65"/>
  <c r="G65"/>
  <c r="H65"/>
  <c r="E66"/>
  <c r="F66"/>
  <c r="G66"/>
  <c r="H66"/>
  <c r="E67"/>
  <c r="F67"/>
  <c r="G67"/>
  <c r="H67"/>
  <c r="E68"/>
  <c r="F68"/>
  <c r="G68"/>
  <c r="H68"/>
  <c r="E70"/>
  <c r="F70"/>
  <c r="G70"/>
  <c r="H70"/>
  <c r="E71"/>
  <c r="F71"/>
  <c r="G71"/>
  <c r="H71"/>
  <c r="E72"/>
  <c r="F72"/>
  <c r="G72"/>
  <c r="H72"/>
  <c r="E73"/>
  <c r="F73"/>
  <c r="G73"/>
  <c r="H73"/>
  <c r="E74"/>
  <c r="F74"/>
  <c r="G74"/>
  <c r="H74"/>
  <c r="E75"/>
  <c r="F75"/>
  <c r="G75"/>
  <c r="H75"/>
  <c r="E76"/>
  <c r="F76"/>
  <c r="G76"/>
  <c r="H76"/>
  <c r="E77"/>
  <c r="F77"/>
  <c r="G77"/>
  <c r="H77"/>
  <c r="E78"/>
  <c r="F78"/>
  <c r="G78"/>
  <c r="H78"/>
  <c r="E79"/>
  <c r="F79"/>
  <c r="G79"/>
  <c r="H79"/>
  <c r="E80"/>
  <c r="F80"/>
  <c r="G80"/>
  <c r="H80"/>
  <c r="E81"/>
  <c r="F81"/>
  <c r="G81"/>
  <c r="H81"/>
  <c r="E82"/>
  <c r="F82"/>
  <c r="G82"/>
  <c r="H82"/>
  <c r="E83"/>
  <c r="F83"/>
  <c r="G83"/>
  <c r="H83"/>
  <c r="E84"/>
  <c r="F84"/>
  <c r="G84"/>
  <c r="H84"/>
  <c r="E85"/>
  <c r="F85"/>
  <c r="G85"/>
  <c r="H85"/>
  <c r="E86"/>
  <c r="F86"/>
  <c r="G86"/>
  <c r="H86"/>
  <c r="E87"/>
  <c r="F87"/>
  <c r="G87"/>
  <c r="H87"/>
  <c r="E88"/>
  <c r="F88"/>
  <c r="G88"/>
  <c r="H88"/>
  <c r="E89"/>
  <c r="F89"/>
  <c r="G89"/>
  <c r="H89"/>
  <c r="E91"/>
  <c r="F91"/>
  <c r="G91"/>
  <c r="H91"/>
  <c r="E92"/>
  <c r="F92"/>
  <c r="G92"/>
  <c r="H92"/>
  <c r="E93"/>
  <c r="F93"/>
  <c r="G93"/>
  <c r="H93"/>
  <c r="E94"/>
  <c r="F94"/>
  <c r="G94"/>
  <c r="H94"/>
  <c r="E95"/>
  <c r="F95"/>
  <c r="G95"/>
  <c r="H95"/>
  <c r="E97"/>
  <c r="F97"/>
  <c r="G97"/>
  <c r="H97"/>
  <c r="E98"/>
  <c r="F98"/>
  <c r="G98"/>
  <c r="H98"/>
  <c r="E99"/>
  <c r="F99"/>
  <c r="G99"/>
  <c r="H99"/>
  <c r="E100"/>
  <c r="F100"/>
  <c r="G100"/>
  <c r="H100"/>
  <c r="E103"/>
  <c r="F103"/>
  <c r="G103"/>
  <c r="H103"/>
  <c r="E104"/>
  <c r="F104"/>
  <c r="G104"/>
  <c r="H104"/>
  <c r="E105"/>
  <c r="F105"/>
  <c r="G105"/>
  <c r="H105"/>
  <c r="E106"/>
  <c r="F106"/>
  <c r="G106"/>
  <c r="H106"/>
  <c r="E107"/>
  <c r="F107"/>
  <c r="G107"/>
  <c r="H107"/>
  <c r="E108"/>
  <c r="F108"/>
  <c r="G108"/>
  <c r="H108"/>
  <c r="E109"/>
  <c r="F109"/>
  <c r="G109"/>
  <c r="H109"/>
  <c r="E111"/>
  <c r="F111"/>
  <c r="G111"/>
  <c r="H111"/>
  <c r="E112"/>
  <c r="F112"/>
  <c r="G112"/>
  <c r="H112"/>
  <c r="E113"/>
  <c r="F113"/>
  <c r="G113"/>
  <c r="H113"/>
  <c r="E118"/>
  <c r="F118"/>
  <c r="G118"/>
  <c r="H118"/>
  <c r="E119"/>
  <c r="F119"/>
  <c r="G119"/>
  <c r="H119"/>
  <c r="E121"/>
  <c r="F121"/>
  <c r="G121"/>
  <c r="H121"/>
  <c r="E123"/>
  <c r="F123"/>
  <c r="G123"/>
  <c r="H123"/>
  <c r="E124"/>
  <c r="F124"/>
  <c r="G124"/>
  <c r="H124"/>
  <c r="E125"/>
  <c r="F125"/>
  <c r="G125"/>
  <c r="H125"/>
  <c r="E126"/>
  <c r="F126"/>
  <c r="G126"/>
  <c r="H126"/>
  <c r="E127"/>
  <c r="F127"/>
  <c r="G127"/>
  <c r="H127"/>
  <c r="E128"/>
  <c r="F128"/>
  <c r="G128"/>
  <c r="H128"/>
  <c r="H5"/>
  <c r="G5"/>
  <c r="F5"/>
  <c r="E5"/>
  <c r="C45" i="4"/>
  <c r="C44"/>
  <c r="H42"/>
  <c r="E42"/>
  <c r="H41"/>
  <c r="C37"/>
  <c r="H36"/>
  <c r="C36"/>
  <c r="H35"/>
  <c r="E35"/>
  <c r="E34"/>
  <c r="H24"/>
  <c r="H17"/>
  <c r="H18"/>
  <c r="F684" i="3" l="1"/>
  <c r="F685"/>
  <c r="F686"/>
  <c r="F687"/>
  <c r="H684"/>
  <c r="H685"/>
  <c r="H686"/>
  <c r="H687"/>
  <c r="E684"/>
  <c r="E685"/>
  <c r="E686"/>
  <c r="E687"/>
  <c r="G684"/>
  <c r="G685"/>
  <c r="G686"/>
  <c r="G687"/>
  <c r="F809"/>
  <c r="F796"/>
  <c r="F797"/>
  <c r="H809"/>
  <c r="H796"/>
  <c r="H797"/>
  <c r="E809"/>
  <c r="E796"/>
  <c r="E797"/>
  <c r="G809"/>
  <c r="G796"/>
  <c r="G797"/>
  <c r="F794"/>
  <c r="F805"/>
  <c r="H794"/>
  <c r="H805"/>
  <c r="E794"/>
  <c r="E805"/>
  <c r="G794"/>
  <c r="G805"/>
  <c r="F752"/>
  <c r="F799"/>
  <c r="F800"/>
  <c r="H752"/>
  <c r="H799"/>
  <c r="H800"/>
  <c r="E752"/>
  <c r="E799"/>
  <c r="E800"/>
  <c r="G752"/>
  <c r="G799"/>
  <c r="G800"/>
  <c r="F792"/>
  <c r="F790"/>
  <c r="H792"/>
  <c r="H790"/>
  <c r="E792"/>
  <c r="E790"/>
  <c r="G792"/>
  <c r="G790"/>
  <c r="F746"/>
  <c r="F786"/>
  <c r="H746"/>
  <c r="H786"/>
  <c r="E746"/>
  <c r="E786"/>
  <c r="G746"/>
  <c r="G786"/>
  <c r="F741"/>
  <c r="F742"/>
  <c r="F743"/>
  <c r="H741"/>
  <c r="H742"/>
  <c r="H743"/>
  <c r="E741"/>
  <c r="E742"/>
  <c r="E743"/>
  <c r="G741"/>
  <c r="G742"/>
  <c r="G743"/>
  <c r="F715"/>
  <c r="F716"/>
  <c r="F717"/>
  <c r="F718"/>
  <c r="H715"/>
  <c r="H716"/>
  <c r="H717"/>
  <c r="H718"/>
  <c r="E715"/>
  <c r="E716"/>
  <c r="E717"/>
  <c r="E718"/>
  <c r="G715"/>
  <c r="G716"/>
  <c r="G717"/>
  <c r="G718"/>
  <c r="F710"/>
  <c r="F711"/>
  <c r="F712"/>
  <c r="F713"/>
  <c r="H710"/>
  <c r="H711"/>
  <c r="H712"/>
  <c r="H713"/>
  <c r="E710"/>
  <c r="E711"/>
  <c r="E712"/>
  <c r="E713"/>
  <c r="G710"/>
  <c r="G711"/>
  <c r="G712"/>
  <c r="G713"/>
  <c r="F706"/>
  <c r="F707"/>
  <c r="F708"/>
  <c r="F709"/>
  <c r="H706"/>
  <c r="H707"/>
  <c r="H708"/>
  <c r="H709"/>
  <c r="E706"/>
  <c r="E707"/>
  <c r="E708"/>
  <c r="E709"/>
  <c r="G706"/>
  <c r="G707"/>
  <c r="G708"/>
  <c r="G709"/>
  <c r="F701"/>
  <c r="F702"/>
  <c r="F703"/>
  <c r="F704"/>
  <c r="H701"/>
  <c r="H702"/>
  <c r="H703"/>
  <c r="H704"/>
  <c r="E701"/>
  <c r="E702"/>
  <c r="E703"/>
  <c r="E704"/>
  <c r="G701"/>
  <c r="G702"/>
  <c r="G703"/>
  <c r="G704"/>
  <c r="F754"/>
  <c r="F755"/>
  <c r="F756"/>
  <c r="F757"/>
  <c r="H754"/>
  <c r="H755"/>
  <c r="H756"/>
  <c r="H757"/>
  <c r="E754"/>
  <c r="E755"/>
  <c r="E756"/>
  <c r="E757"/>
  <c r="G754"/>
  <c r="G755"/>
  <c r="G756"/>
  <c r="G757"/>
  <c r="E696"/>
  <c r="E695"/>
  <c r="F695"/>
  <c r="F696"/>
  <c r="H695"/>
  <c r="H696"/>
  <c r="E88"/>
  <c r="E87"/>
  <c r="E86"/>
  <c r="E85"/>
  <c r="E83"/>
  <c r="E82"/>
  <c r="E81"/>
  <c r="E80"/>
  <c r="E79"/>
  <c r="E78"/>
  <c r="E77"/>
  <c r="E76"/>
  <c r="E75"/>
  <c r="E74"/>
  <c r="E73"/>
  <c r="E72"/>
  <c r="E168"/>
  <c r="E167"/>
  <c r="E166"/>
  <c r="E165"/>
  <c r="E164"/>
  <c r="E163"/>
  <c r="E162"/>
  <c r="E161"/>
  <c r="E160"/>
  <c r="E159"/>
  <c r="E158"/>
  <c r="E157"/>
  <c r="E156"/>
  <c r="E215"/>
  <c r="E214"/>
  <c r="E213"/>
  <c r="E212"/>
  <c r="E211"/>
  <c r="E210"/>
  <c r="E209"/>
  <c r="E208"/>
  <c r="E207"/>
  <c r="E206"/>
  <c r="E205"/>
  <c r="E204"/>
  <c r="E203"/>
  <c r="E202"/>
  <c r="E201"/>
  <c r="E200"/>
  <c r="E199"/>
  <c r="E198"/>
  <c r="E197"/>
  <c r="E196"/>
  <c r="E195"/>
  <c r="E194"/>
  <c r="E385"/>
  <c r="E384"/>
  <c r="E383"/>
  <c r="E382"/>
  <c r="E381"/>
  <c r="E380"/>
  <c r="E379"/>
  <c r="E378"/>
  <c r="E377"/>
  <c r="E376"/>
  <c r="E374"/>
  <c r="E373"/>
  <c r="E333"/>
  <c r="E329"/>
  <c r="E328"/>
  <c r="E327"/>
  <c r="E326"/>
  <c r="E325"/>
  <c r="E324"/>
  <c r="E323"/>
  <c r="E322"/>
  <c r="E321"/>
  <c r="E316"/>
  <c r="E315"/>
  <c r="E314"/>
  <c r="E313"/>
  <c r="E312"/>
  <c r="E308"/>
  <c r="E307"/>
  <c r="E300"/>
  <c r="E299"/>
  <c r="E298"/>
  <c r="E297"/>
  <c r="E410"/>
  <c r="E409"/>
  <c r="E408"/>
  <c r="E407"/>
  <c r="E406"/>
  <c r="E405"/>
  <c r="E404"/>
  <c r="E403"/>
  <c r="E402"/>
  <c r="E401"/>
  <c r="E400"/>
  <c r="E399"/>
  <c r="E398"/>
  <c r="E397"/>
  <c r="E392"/>
  <c r="E391"/>
  <c r="E390"/>
  <c r="E529"/>
  <c r="E528"/>
  <c r="E527"/>
  <c r="E526"/>
  <c r="E525"/>
  <c r="E524"/>
  <c r="E523"/>
  <c r="E522"/>
  <c r="E521"/>
  <c r="E520"/>
  <c r="E519"/>
  <c r="E518"/>
  <c r="E517"/>
  <c r="E516"/>
  <c r="E515"/>
  <c r="E514"/>
  <c r="E513"/>
  <c r="E512"/>
  <c r="E511"/>
  <c r="E510"/>
  <c r="E509"/>
  <c r="E508"/>
  <c r="E507"/>
  <c r="E506"/>
  <c r="E505"/>
  <c r="E504"/>
  <c r="E503"/>
  <c r="E570"/>
  <c r="G695"/>
  <c r="G696"/>
  <c r="F691"/>
  <c r="F692"/>
  <c r="H691"/>
  <c r="H692"/>
  <c r="E691"/>
  <c r="E692"/>
  <c r="G691"/>
  <c r="G692"/>
  <c r="F609"/>
  <c r="F621"/>
  <c r="F623"/>
  <c r="F625"/>
  <c r="F627"/>
  <c r="F629"/>
  <c r="F631"/>
  <c r="F644"/>
  <c r="F646"/>
  <c r="F648"/>
  <c r="F655"/>
  <c r="F657"/>
  <c r="F659"/>
  <c r="F661"/>
  <c r="F663"/>
  <c r="F665"/>
  <c r="F667"/>
  <c r="F669"/>
  <c r="F672"/>
  <c r="F453"/>
  <c r="F454"/>
  <c r="F455"/>
  <c r="F456"/>
  <c r="F457"/>
  <c r="F458"/>
  <c r="F459"/>
  <c r="F460"/>
  <c r="F461"/>
  <c r="F462"/>
  <c r="F463"/>
  <c r="F418"/>
  <c r="F419"/>
  <c r="F420"/>
  <c r="F421"/>
  <c r="F422"/>
  <c r="F423"/>
  <c r="F424"/>
  <c r="F425"/>
  <c r="F433"/>
  <c r="F434"/>
  <c r="F435"/>
  <c r="F436"/>
  <c r="F437"/>
  <c r="F438"/>
  <c r="F439"/>
  <c r="F440"/>
  <c r="F441"/>
  <c r="F442"/>
  <c r="F297"/>
  <c r="F298"/>
  <c r="F299"/>
  <c r="F300"/>
  <c r="F307"/>
  <c r="F308"/>
  <c r="F312"/>
  <c r="F313"/>
  <c r="F314"/>
  <c r="F315"/>
  <c r="F316"/>
  <c r="F321"/>
  <c r="F322"/>
  <c r="F323"/>
  <c r="F324"/>
  <c r="F325"/>
  <c r="F326"/>
  <c r="F327"/>
  <c r="F328"/>
  <c r="F329"/>
  <c r="F333"/>
  <c r="F373"/>
  <c r="F374"/>
  <c r="F376"/>
  <c r="F377"/>
  <c r="F378"/>
  <c r="F379"/>
  <c r="F380"/>
  <c r="F381"/>
  <c r="F382"/>
  <c r="F383"/>
  <c r="F384"/>
  <c r="F385"/>
  <c r="F194"/>
  <c r="F195"/>
  <c r="F196"/>
  <c r="F197"/>
  <c r="F198"/>
  <c r="F199"/>
  <c r="F200"/>
  <c r="F201"/>
  <c r="F202"/>
  <c r="F203"/>
  <c r="F204"/>
  <c r="F205"/>
  <c r="F206"/>
  <c r="F207"/>
  <c r="F208"/>
  <c r="F209"/>
  <c r="F210"/>
  <c r="F211"/>
  <c r="F212"/>
  <c r="F213"/>
  <c r="F214"/>
  <c r="F215"/>
  <c r="F156"/>
  <c r="F157"/>
  <c r="F158"/>
  <c r="F159"/>
  <c r="F160"/>
  <c r="F161"/>
  <c r="F162"/>
  <c r="F163"/>
  <c r="H720"/>
  <c r="H728"/>
  <c r="H736"/>
  <c r="H751"/>
  <c r="H760"/>
  <c r="H764"/>
  <c r="H768"/>
  <c r="H772"/>
  <c r="H776"/>
  <c r="H780"/>
  <c r="H784"/>
  <c r="H789"/>
  <c r="H798"/>
  <c r="H804"/>
  <c r="H810"/>
  <c r="H683"/>
  <c r="H693"/>
  <c r="H597"/>
  <c r="H601"/>
  <c r="H605"/>
  <c r="H534"/>
  <c r="H536"/>
  <c r="H538"/>
  <c r="H540"/>
  <c r="H542"/>
  <c r="H544"/>
  <c r="H546"/>
  <c r="H548"/>
  <c r="H550"/>
  <c r="H552"/>
  <c r="H554"/>
  <c r="H556"/>
  <c r="H558"/>
  <c r="H560"/>
  <c r="H562"/>
  <c r="H564"/>
  <c r="H468"/>
  <c r="H469"/>
  <c r="H472"/>
  <c r="H473"/>
  <c r="H474"/>
  <c r="H475"/>
  <c r="H476"/>
  <c r="H477"/>
  <c r="H478"/>
  <c r="H479"/>
  <c r="H480"/>
  <c r="H481"/>
  <c r="H482"/>
  <c r="H483"/>
  <c r="H484"/>
  <c r="H485"/>
  <c r="H486"/>
  <c r="H487"/>
  <c r="H497"/>
  <c r="H498"/>
  <c r="H453"/>
  <c r="H454"/>
  <c r="H455"/>
  <c r="H456"/>
  <c r="H457"/>
  <c r="H458"/>
  <c r="H459"/>
  <c r="H460"/>
  <c r="H461"/>
  <c r="H462"/>
  <c r="H463"/>
  <c r="H243"/>
  <c r="H244"/>
  <c r="H245"/>
  <c r="H246"/>
  <c r="H247"/>
  <c r="H253"/>
  <c r="H259"/>
  <c r="H260"/>
  <c r="H261"/>
  <c r="H267"/>
  <c r="H268"/>
  <c r="H288"/>
  <c r="H289"/>
  <c r="H295"/>
  <c r="H296"/>
  <c r="H297"/>
  <c r="H298"/>
  <c r="H299"/>
  <c r="H300"/>
  <c r="H307"/>
  <c r="H308"/>
  <c r="H312"/>
  <c r="H313"/>
  <c r="H314"/>
  <c r="H315"/>
  <c r="H316"/>
  <c r="H321"/>
  <c r="H322"/>
  <c r="H323"/>
  <c r="H324"/>
  <c r="H325"/>
  <c r="H326"/>
  <c r="H327"/>
  <c r="H328"/>
  <c r="H329"/>
  <c r="H333"/>
  <c r="H373"/>
  <c r="H374"/>
  <c r="H376"/>
  <c r="H377"/>
  <c r="H378"/>
  <c r="H379"/>
  <c r="H380"/>
  <c r="H381"/>
  <c r="H382"/>
  <c r="H383"/>
  <c r="H384"/>
  <c r="H385"/>
  <c r="H194"/>
  <c r="H195"/>
  <c r="H196"/>
  <c r="H197"/>
  <c r="H198"/>
  <c r="H199"/>
  <c r="H200"/>
  <c r="H201"/>
  <c r="H202"/>
  <c r="H203"/>
  <c r="H204"/>
  <c r="H205"/>
  <c r="H206"/>
  <c r="H207"/>
  <c r="H208"/>
  <c r="H209"/>
  <c r="H210"/>
  <c r="H211"/>
  <c r="H212"/>
  <c r="H213"/>
  <c r="H214"/>
  <c r="H215"/>
  <c r="H156"/>
  <c r="H157"/>
  <c r="H158"/>
  <c r="H159"/>
  <c r="H160"/>
  <c r="H161"/>
  <c r="H162"/>
  <c r="H163"/>
  <c r="H770"/>
  <c r="H762"/>
  <c r="H749"/>
  <c r="H740"/>
  <c r="F740"/>
  <c r="H725"/>
  <c r="H724"/>
  <c r="F724"/>
  <c r="F679"/>
  <c r="F680"/>
  <c r="F681"/>
  <c r="H679"/>
  <c r="H680"/>
  <c r="H681"/>
  <c r="E679"/>
  <c r="E680"/>
  <c r="E681"/>
  <c r="G679"/>
  <c r="G680"/>
  <c r="G681"/>
  <c r="F671"/>
  <c r="F649"/>
  <c r="F650"/>
  <c r="F651"/>
  <c r="F652"/>
  <c r="F653"/>
  <c r="H671"/>
  <c r="H649"/>
  <c r="H650"/>
  <c r="H651"/>
  <c r="H652"/>
  <c r="H653"/>
  <c r="E671"/>
  <c r="E649"/>
  <c r="E650"/>
  <c r="E651"/>
  <c r="E652"/>
  <c r="E653"/>
  <c r="G671"/>
  <c r="G649"/>
  <c r="G650"/>
  <c r="G651"/>
  <c r="G652"/>
  <c r="G653"/>
  <c r="F633"/>
  <c r="F634"/>
  <c r="F635"/>
  <c r="F636"/>
  <c r="F637"/>
  <c r="F638"/>
  <c r="F639"/>
  <c r="F640"/>
  <c r="F641"/>
  <c r="F642"/>
  <c r="F643"/>
  <c r="H633"/>
  <c r="H634"/>
  <c r="H635"/>
  <c r="H636"/>
  <c r="H637"/>
  <c r="H638"/>
  <c r="H639"/>
  <c r="H640"/>
  <c r="H641"/>
  <c r="H642"/>
  <c r="H643"/>
  <c r="E633"/>
  <c r="E634"/>
  <c r="E635"/>
  <c r="E636"/>
  <c r="E637"/>
  <c r="E638"/>
  <c r="E639"/>
  <c r="E640"/>
  <c r="E641"/>
  <c r="E642"/>
  <c r="E643"/>
  <c r="G633"/>
  <c r="G634"/>
  <c r="G635"/>
  <c r="G636"/>
  <c r="G637"/>
  <c r="G638"/>
  <c r="G639"/>
  <c r="G640"/>
  <c r="G641"/>
  <c r="G642"/>
  <c r="G643"/>
  <c r="F616"/>
  <c r="F617"/>
  <c r="F618"/>
  <c r="F619"/>
  <c r="F620"/>
  <c r="H616"/>
  <c r="H617"/>
  <c r="H618"/>
  <c r="H619"/>
  <c r="H620"/>
  <c r="E616"/>
  <c r="E617"/>
  <c r="E618"/>
  <c r="E619"/>
  <c r="E620"/>
  <c r="G616"/>
  <c r="G617"/>
  <c r="G618"/>
  <c r="G619"/>
  <c r="G620"/>
  <c r="F610"/>
  <c r="F611"/>
  <c r="F612"/>
  <c r="F613"/>
  <c r="F614"/>
  <c r="H610"/>
  <c r="H611"/>
  <c r="H612"/>
  <c r="H613"/>
  <c r="H614"/>
  <c r="E610"/>
  <c r="E611"/>
  <c r="E612"/>
  <c r="E613"/>
  <c r="E614"/>
  <c r="G610"/>
  <c r="G611"/>
  <c r="G612"/>
  <c r="G613"/>
  <c r="G614"/>
  <c r="F577"/>
  <c r="F578"/>
  <c r="F579"/>
  <c r="H577"/>
  <c r="H578"/>
  <c r="H579"/>
  <c r="E577"/>
  <c r="E578"/>
  <c r="E579"/>
  <c r="G577"/>
  <c r="G578"/>
  <c r="G579"/>
  <c r="F470"/>
  <c r="F471"/>
  <c r="H470"/>
  <c r="H471"/>
  <c r="E470"/>
  <c r="E471"/>
  <c r="G470"/>
  <c r="G471"/>
  <c r="F714"/>
  <c r="F488"/>
  <c r="F489"/>
  <c r="F490"/>
  <c r="F491"/>
  <c r="F492"/>
  <c r="F493"/>
  <c r="F494"/>
  <c r="F495"/>
  <c r="F496"/>
  <c r="H488"/>
  <c r="H489"/>
  <c r="H490"/>
  <c r="H491"/>
  <c r="H492"/>
  <c r="H493"/>
  <c r="H494"/>
  <c r="H495"/>
  <c r="H496"/>
  <c r="E130"/>
  <c r="E488"/>
  <c r="E489"/>
  <c r="E490"/>
  <c r="E491"/>
  <c r="E492"/>
  <c r="E493"/>
  <c r="E494"/>
  <c r="E495"/>
  <c r="E496"/>
  <c r="G130"/>
  <c r="G488"/>
  <c r="G489"/>
  <c r="G490"/>
  <c r="G491"/>
  <c r="G492"/>
  <c r="G493"/>
  <c r="G494"/>
  <c r="G495"/>
  <c r="G496"/>
  <c r="G570"/>
  <c r="G451"/>
  <c r="E451"/>
  <c r="G450"/>
  <c r="E450"/>
  <c r="G449"/>
  <c r="E449"/>
  <c r="G448"/>
  <c r="E448"/>
  <c r="G447"/>
  <c r="E447"/>
  <c r="G446"/>
  <c r="E446"/>
  <c r="H451"/>
  <c r="F451"/>
  <c r="H450"/>
  <c r="F450"/>
  <c r="H449"/>
  <c r="F449"/>
  <c r="H448"/>
  <c r="F448"/>
  <c r="H447"/>
  <c r="F447"/>
  <c r="H446"/>
  <c r="F446"/>
  <c r="G432"/>
  <c r="E432"/>
  <c r="G431"/>
  <c r="E431"/>
  <c r="G430"/>
  <c r="E430"/>
  <c r="G429"/>
  <c r="E429"/>
  <c r="G428"/>
  <c r="E428"/>
  <c r="G427"/>
  <c r="E427"/>
  <c r="G426"/>
  <c r="E426"/>
  <c r="H432"/>
  <c r="F432"/>
  <c r="H431"/>
  <c r="F431"/>
  <c r="H430"/>
  <c r="F430"/>
  <c r="H429"/>
  <c r="F429"/>
  <c r="H428"/>
  <c r="F428"/>
  <c r="H427"/>
  <c r="F427"/>
  <c r="H426"/>
  <c r="F426"/>
  <c r="G416"/>
  <c r="E416"/>
  <c r="G415"/>
  <c r="E415"/>
  <c r="G414"/>
  <c r="E414"/>
  <c r="H416"/>
  <c r="F416"/>
  <c r="H415"/>
  <c r="F415"/>
  <c r="H414"/>
  <c r="F414"/>
  <c r="G396"/>
  <c r="E396"/>
  <c r="G395"/>
  <c r="E395"/>
  <c r="G394"/>
  <c r="E394"/>
  <c r="G393"/>
  <c r="E393"/>
  <c r="H396"/>
  <c r="F396"/>
  <c r="H395"/>
  <c r="F395"/>
  <c r="H394"/>
  <c r="F394"/>
  <c r="H393"/>
  <c r="F393"/>
  <c r="G294"/>
  <c r="E294"/>
  <c r="G293"/>
  <c r="E293"/>
  <c r="G292"/>
  <c r="E292"/>
  <c r="G291"/>
  <c r="E291"/>
  <c r="G290"/>
  <c r="E290"/>
  <c r="H294"/>
  <c r="F294"/>
  <c r="H293"/>
  <c r="F293"/>
  <c r="H292"/>
  <c r="F292"/>
  <c r="H291"/>
  <c r="F291"/>
  <c r="H290"/>
  <c r="F290"/>
  <c r="G306"/>
  <c r="E306"/>
  <c r="G305"/>
  <c r="E305"/>
  <c r="G304"/>
  <c r="E304"/>
  <c r="G303"/>
  <c r="E303"/>
  <c r="G302"/>
  <c r="E302"/>
  <c r="G301"/>
  <c r="E301"/>
  <c r="H306"/>
  <c r="F306"/>
  <c r="H305"/>
  <c r="F305"/>
  <c r="H304"/>
  <c r="F304"/>
  <c r="H303"/>
  <c r="F303"/>
  <c r="H302"/>
  <c r="F302"/>
  <c r="H301"/>
  <c r="F301"/>
  <c r="G332"/>
  <c r="E332"/>
  <c r="G331"/>
  <c r="E331"/>
  <c r="G330"/>
  <c r="E330"/>
  <c r="H332"/>
  <c r="F332"/>
  <c r="H331"/>
  <c r="F331"/>
  <c r="H330"/>
  <c r="F330"/>
  <c r="G311"/>
  <c r="E311"/>
  <c r="G310"/>
  <c r="E310"/>
  <c r="G309"/>
  <c r="E309"/>
  <c r="H311"/>
  <c r="F311"/>
  <c r="H310"/>
  <c r="F310"/>
  <c r="H309"/>
  <c r="F309"/>
  <c r="G375"/>
  <c r="E375"/>
  <c r="H375"/>
  <c r="F375"/>
  <c r="G372"/>
  <c r="E372"/>
  <c r="G371"/>
  <c r="E371"/>
  <c r="G370"/>
  <c r="E370"/>
  <c r="G369"/>
  <c r="E369"/>
  <c r="G368"/>
  <c r="E368"/>
  <c r="G367"/>
  <c r="E367"/>
  <c r="G366"/>
  <c r="E366"/>
  <c r="G365"/>
  <c r="E365"/>
  <c r="G364"/>
  <c r="E364"/>
  <c r="G363"/>
  <c r="E363"/>
  <c r="G362"/>
  <c r="E362"/>
  <c r="G361"/>
  <c r="E361"/>
  <c r="G360"/>
  <c r="E360"/>
  <c r="G359"/>
  <c r="E359"/>
  <c r="G358"/>
  <c r="E358"/>
  <c r="G357"/>
  <c r="E357"/>
  <c r="G356"/>
  <c r="E356"/>
  <c r="G355"/>
  <c r="E355"/>
  <c r="G354"/>
  <c r="E354"/>
  <c r="G353"/>
  <c r="E353"/>
  <c r="H372"/>
  <c r="F372"/>
  <c r="H371"/>
  <c r="F371"/>
  <c r="H370"/>
  <c r="F370"/>
  <c r="H369"/>
  <c r="F369"/>
  <c r="H368"/>
  <c r="F368"/>
  <c r="H367"/>
  <c r="F367"/>
  <c r="H366"/>
  <c r="F366"/>
  <c r="H365"/>
  <c r="F365"/>
  <c r="H364"/>
  <c r="F364"/>
  <c r="H363"/>
  <c r="F363"/>
  <c r="H362"/>
  <c r="F362"/>
  <c r="H361"/>
  <c r="F361"/>
  <c r="H360"/>
  <c r="F360"/>
  <c r="H359"/>
  <c r="F359"/>
  <c r="H358"/>
  <c r="F358"/>
  <c r="H357"/>
  <c r="F357"/>
  <c r="H356"/>
  <c r="F356"/>
  <c r="H355"/>
  <c r="F355"/>
  <c r="H354"/>
  <c r="F354"/>
  <c r="H353"/>
  <c r="F353"/>
  <c r="G677"/>
  <c r="E705"/>
  <c r="G352"/>
  <c r="E352"/>
  <c r="G351"/>
  <c r="E351"/>
  <c r="G350"/>
  <c r="E350"/>
  <c r="G349"/>
  <c r="E349"/>
  <c r="G348"/>
  <c r="E348"/>
  <c r="G347"/>
  <c r="E347"/>
  <c r="G346"/>
  <c r="E346"/>
  <c r="G345"/>
  <c r="E345"/>
  <c r="G344"/>
  <c r="E344"/>
  <c r="G343"/>
  <c r="E343"/>
  <c r="G342"/>
  <c r="E342"/>
  <c r="G341"/>
  <c r="E341"/>
  <c r="G340"/>
  <c r="E340"/>
  <c r="G339"/>
  <c r="E339"/>
  <c r="G338"/>
  <c r="E338"/>
  <c r="G337"/>
  <c r="E337"/>
  <c r="G336"/>
  <c r="E336"/>
  <c r="G335"/>
  <c r="E335"/>
  <c r="G334"/>
  <c r="E334"/>
  <c r="H352"/>
  <c r="F352"/>
  <c r="H351"/>
  <c r="F351"/>
  <c r="H350"/>
  <c r="F350"/>
  <c r="H349"/>
  <c r="F349"/>
  <c r="H348"/>
  <c r="F348"/>
  <c r="H347"/>
  <c r="F347"/>
  <c r="H346"/>
  <c r="F346"/>
  <c r="H345"/>
  <c r="F345"/>
  <c r="H344"/>
  <c r="F344"/>
  <c r="H343"/>
  <c r="F343"/>
  <c r="H342"/>
  <c r="F342"/>
  <c r="H341"/>
  <c r="F341"/>
  <c r="H340"/>
  <c r="F340"/>
  <c r="H339"/>
  <c r="F339"/>
  <c r="H338"/>
  <c r="F338"/>
  <c r="H337"/>
  <c r="F337"/>
  <c r="H336"/>
  <c r="F336"/>
  <c r="H335"/>
  <c r="F335"/>
  <c r="H334"/>
  <c r="F334"/>
  <c r="G286"/>
  <c r="E286"/>
  <c r="H286"/>
  <c r="F286"/>
  <c r="G280"/>
  <c r="E280"/>
  <c r="G279"/>
  <c r="E279"/>
  <c r="G278"/>
  <c r="E278"/>
  <c r="G277"/>
  <c r="E277"/>
  <c r="G276"/>
  <c r="E276"/>
  <c r="G275"/>
  <c r="E275"/>
  <c r="H280"/>
  <c r="F280"/>
  <c r="H279"/>
  <c r="F279"/>
  <c r="H278"/>
  <c r="F278"/>
  <c r="H277"/>
  <c r="F277"/>
  <c r="H276"/>
  <c r="F276"/>
  <c r="H275"/>
  <c r="F275"/>
  <c r="G287"/>
  <c r="E287"/>
  <c r="G285"/>
  <c r="E285"/>
  <c r="G284"/>
  <c r="E284"/>
  <c r="G283"/>
  <c r="E283"/>
  <c r="G282"/>
  <c r="E282"/>
  <c r="G281"/>
  <c r="E281"/>
  <c r="G274"/>
  <c r="E274"/>
  <c r="G273"/>
  <c r="E273"/>
  <c r="G272"/>
  <c r="E272"/>
  <c r="G271"/>
  <c r="E271"/>
  <c r="G270"/>
  <c r="E270"/>
  <c r="G269"/>
  <c r="E269"/>
  <c r="H287"/>
  <c r="F287"/>
  <c r="H285"/>
  <c r="F285"/>
  <c r="H284"/>
  <c r="F284"/>
  <c r="H283"/>
  <c r="F283"/>
  <c r="H282"/>
  <c r="F282"/>
  <c r="H281"/>
  <c r="F281"/>
  <c r="H274"/>
  <c r="F274"/>
  <c r="H273"/>
  <c r="F273"/>
  <c r="H272"/>
  <c r="F272"/>
  <c r="H271"/>
  <c r="F271"/>
  <c r="H270"/>
  <c r="F270"/>
  <c r="H269"/>
  <c r="F269"/>
  <c r="G320"/>
  <c r="E320"/>
  <c r="G319"/>
  <c r="E319"/>
  <c r="G318"/>
  <c r="E318"/>
  <c r="G317"/>
  <c r="E317"/>
  <c r="H320"/>
  <c r="F320"/>
  <c r="H319"/>
  <c r="F319"/>
  <c r="H318"/>
  <c r="F318"/>
  <c r="H317"/>
  <c r="F317"/>
  <c r="F565"/>
  <c r="F564"/>
  <c r="F563"/>
  <c r="F562"/>
  <c r="F561"/>
  <c r="F560"/>
  <c r="F559"/>
  <c r="F558"/>
  <c r="F557"/>
  <c r="F556"/>
  <c r="F555"/>
  <c r="F554"/>
  <c r="F553"/>
  <c r="F552"/>
  <c r="F551"/>
  <c r="F550"/>
  <c r="F549"/>
  <c r="F548"/>
  <c r="F547"/>
  <c r="F546"/>
  <c r="F545"/>
  <c r="F544"/>
  <c r="F543"/>
  <c r="F542"/>
  <c r="F541"/>
  <c r="F540"/>
  <c r="F539"/>
  <c r="F538"/>
  <c r="F537"/>
  <c r="F536"/>
  <c r="F535"/>
  <c r="F534"/>
  <c r="H592"/>
  <c r="F592"/>
  <c r="H591"/>
  <c r="F591"/>
  <c r="H590"/>
  <c r="F590"/>
  <c r="H589"/>
  <c r="F589"/>
  <c r="H588"/>
  <c r="F588"/>
  <c r="H587"/>
  <c r="F587"/>
  <c r="H586"/>
  <c r="F586"/>
  <c r="H585"/>
  <c r="F585"/>
  <c r="H584"/>
  <c r="F584"/>
  <c r="H583"/>
  <c r="F583"/>
  <c r="H582"/>
  <c r="F582"/>
  <c r="H581"/>
  <c r="F581"/>
  <c r="H580"/>
  <c r="F580"/>
  <c r="H576"/>
  <c r="F576"/>
  <c r="H575"/>
  <c r="F575"/>
  <c r="H574"/>
  <c r="F574"/>
  <c r="H573"/>
  <c r="F573"/>
  <c r="H572"/>
  <c r="F572"/>
  <c r="H571"/>
  <c r="F571"/>
  <c r="H570"/>
  <c r="F570"/>
  <c r="H673"/>
  <c r="H672"/>
  <c r="H670"/>
  <c r="H669"/>
  <c r="H668"/>
  <c r="H667"/>
  <c r="H666"/>
  <c r="H665"/>
  <c r="H664"/>
  <c r="H663"/>
  <c r="H662"/>
  <c r="H661"/>
  <c r="H660"/>
  <c r="H659"/>
  <c r="H658"/>
  <c r="H657"/>
  <c r="H656"/>
  <c r="H655"/>
  <c r="H654"/>
  <c r="H648"/>
  <c r="H647"/>
  <c r="H646"/>
  <c r="H645"/>
  <c r="H644"/>
  <c r="H632"/>
  <c r="H631"/>
  <c r="H630"/>
  <c r="H629"/>
  <c r="H628"/>
  <c r="H627"/>
  <c r="H626"/>
  <c r="H625"/>
  <c r="H624"/>
  <c r="H623"/>
  <c r="H622"/>
  <c r="H621"/>
  <c r="H615"/>
  <c r="H609"/>
  <c r="H608"/>
  <c r="H606"/>
  <c r="H604"/>
  <c r="H602"/>
  <c r="H600"/>
  <c r="H598"/>
  <c r="H694"/>
  <c r="H690"/>
  <c r="H688"/>
  <c r="H682"/>
  <c r="H808"/>
  <c r="H806"/>
  <c r="H803"/>
  <c r="H801"/>
  <c r="H795"/>
  <c r="H791"/>
  <c r="H788"/>
  <c r="H785"/>
  <c r="H783"/>
  <c r="H781"/>
  <c r="H779"/>
  <c r="H777"/>
  <c r="H775"/>
  <c r="H773"/>
  <c r="H771"/>
  <c r="H769"/>
  <c r="H767"/>
  <c r="H765"/>
  <c r="H763"/>
  <c r="H761"/>
  <c r="H759"/>
  <c r="H753"/>
  <c r="H750"/>
  <c r="F738"/>
  <c r="H734"/>
  <c r="F730"/>
  <c r="H726"/>
  <c r="F722"/>
  <c r="H719"/>
  <c r="G258"/>
  <c r="E258"/>
  <c r="G257"/>
  <c r="E257"/>
  <c r="G256"/>
  <c r="E256"/>
  <c r="G255"/>
  <c r="E255"/>
  <c r="G254"/>
  <c r="E254"/>
  <c r="H258"/>
  <c r="F258"/>
  <c r="H257"/>
  <c r="F257"/>
  <c r="H256"/>
  <c r="F256"/>
  <c r="H255"/>
  <c r="F255"/>
  <c r="H254"/>
  <c r="F254"/>
  <c r="G266"/>
  <c r="E266"/>
  <c r="G265"/>
  <c r="E265"/>
  <c r="G264"/>
  <c r="E264"/>
  <c r="G263"/>
  <c r="E263"/>
  <c r="G262"/>
  <c r="E262"/>
  <c r="H266"/>
  <c r="F266"/>
  <c r="H265"/>
  <c r="F265"/>
  <c r="H264"/>
  <c r="F264"/>
  <c r="H263"/>
  <c r="F263"/>
  <c r="H262"/>
  <c r="F262"/>
  <c r="G252"/>
  <c r="E252"/>
  <c r="H252"/>
  <c r="F252"/>
  <c r="G251"/>
  <c r="E251"/>
  <c r="G250"/>
  <c r="E250"/>
  <c r="G249"/>
  <c r="E249"/>
  <c r="G248"/>
  <c r="E248"/>
  <c r="H251"/>
  <c r="F251"/>
  <c r="H250"/>
  <c r="F250"/>
  <c r="H249"/>
  <c r="F249"/>
  <c r="H248"/>
  <c r="F248"/>
  <c r="G181"/>
  <c r="E181"/>
  <c r="G180"/>
  <c r="E180"/>
  <c r="G179"/>
  <c r="E179"/>
  <c r="G178"/>
  <c r="E178"/>
  <c r="H181"/>
  <c r="F181"/>
  <c r="H180"/>
  <c r="F180"/>
  <c r="H179"/>
  <c r="F179"/>
  <c r="H178"/>
  <c r="F178"/>
  <c r="G143"/>
  <c r="E143"/>
  <c r="G142"/>
  <c r="E142"/>
  <c r="G141"/>
  <c r="E141"/>
  <c r="G140"/>
  <c r="E140"/>
  <c r="G139"/>
  <c r="E139"/>
  <c r="G138"/>
  <c r="E138"/>
  <c r="H143"/>
  <c r="F143"/>
  <c r="H142"/>
  <c r="F142"/>
  <c r="H141"/>
  <c r="F141"/>
  <c r="H140"/>
  <c r="F140"/>
  <c r="H139"/>
  <c r="F139"/>
  <c r="H138"/>
  <c r="F138"/>
  <c r="G144"/>
  <c r="E144"/>
  <c r="H144"/>
  <c r="F144"/>
  <c r="G133"/>
  <c r="E133"/>
  <c r="G132"/>
  <c r="E132"/>
  <c r="G131"/>
  <c r="E131"/>
  <c r="H133"/>
  <c r="F133"/>
  <c r="H132"/>
  <c r="F132"/>
  <c r="H131"/>
  <c r="F131"/>
  <c r="H130"/>
  <c r="F130"/>
  <c r="E609"/>
  <c r="E615"/>
  <c r="E621"/>
  <c r="E622"/>
  <c r="E623"/>
  <c r="E624"/>
  <c r="E625"/>
  <c r="E626"/>
  <c r="E627"/>
  <c r="E628"/>
  <c r="E629"/>
  <c r="E630"/>
  <c r="E631"/>
  <c r="E632"/>
  <c r="E644"/>
  <c r="E645"/>
  <c r="E646"/>
  <c r="E647"/>
  <c r="E648"/>
  <c r="E654"/>
  <c r="E655"/>
  <c r="E656"/>
  <c r="E657"/>
  <c r="E658"/>
  <c r="E659"/>
  <c r="E660"/>
  <c r="E661"/>
  <c r="E662"/>
  <c r="E663"/>
  <c r="E664"/>
  <c r="E665"/>
  <c r="E666"/>
  <c r="E667"/>
  <c r="E668"/>
  <c r="E669"/>
  <c r="E670"/>
  <c r="E672"/>
  <c r="E673"/>
  <c r="E534"/>
  <c r="E535"/>
  <c r="E536"/>
  <c r="E537"/>
  <c r="E538"/>
  <c r="E539"/>
  <c r="E540"/>
  <c r="E541"/>
  <c r="E542"/>
  <c r="E543"/>
  <c r="E544"/>
  <c r="E545"/>
  <c r="E546"/>
  <c r="E547"/>
  <c r="E548"/>
  <c r="E549"/>
  <c r="E550"/>
  <c r="E551"/>
  <c r="E552"/>
  <c r="E553"/>
  <c r="E554"/>
  <c r="E555"/>
  <c r="E556"/>
  <c r="E557"/>
  <c r="E558"/>
  <c r="E559"/>
  <c r="E560"/>
  <c r="E561"/>
  <c r="E562"/>
  <c r="E563"/>
  <c r="E564"/>
  <c r="E565"/>
  <c r="E468"/>
  <c r="E469"/>
  <c r="E472"/>
  <c r="E473"/>
  <c r="E474"/>
  <c r="E475"/>
  <c r="E476"/>
  <c r="E477"/>
  <c r="E478"/>
  <c r="E479"/>
  <c r="E480"/>
  <c r="E481"/>
  <c r="E482"/>
  <c r="E483"/>
  <c r="E484"/>
  <c r="E485"/>
  <c r="E486"/>
  <c r="E487"/>
  <c r="E497"/>
  <c r="E498"/>
  <c r="E418"/>
  <c r="E419"/>
  <c r="E420"/>
  <c r="E421"/>
  <c r="E422"/>
  <c r="E423"/>
  <c r="E424"/>
  <c r="E425"/>
  <c r="E433"/>
  <c r="E434"/>
  <c r="E435"/>
  <c r="E436"/>
  <c r="E437"/>
  <c r="E438"/>
  <c r="E439"/>
  <c r="E440"/>
  <c r="E441"/>
  <c r="E442"/>
  <c r="E243"/>
  <c r="E244"/>
  <c r="E245"/>
  <c r="E246"/>
  <c r="E247"/>
  <c r="E253"/>
  <c r="E259"/>
  <c r="E260"/>
  <c r="E261"/>
  <c r="E267"/>
  <c r="E268"/>
  <c r="E288"/>
  <c r="E289"/>
  <c r="E295"/>
  <c r="E296"/>
  <c r="G719"/>
  <c r="G607"/>
  <c r="G608"/>
  <c r="G609"/>
  <c r="G615"/>
  <c r="G621"/>
  <c r="G622"/>
  <c r="G623"/>
  <c r="G624"/>
  <c r="G625"/>
  <c r="G626"/>
  <c r="G627"/>
  <c r="G628"/>
  <c r="G629"/>
  <c r="G630"/>
  <c r="G631"/>
  <c r="G632"/>
  <c r="G644"/>
  <c r="G645"/>
  <c r="G646"/>
  <c r="G647"/>
  <c r="G648"/>
  <c r="G654"/>
  <c r="G655"/>
  <c r="G656"/>
  <c r="G657"/>
  <c r="G658"/>
  <c r="G659"/>
  <c r="G660"/>
  <c r="G661"/>
  <c r="G662"/>
  <c r="G663"/>
  <c r="G664"/>
  <c r="G665"/>
  <c r="G666"/>
  <c r="G667"/>
  <c r="G668"/>
  <c r="G669"/>
  <c r="G670"/>
  <c r="G672"/>
  <c r="G673"/>
  <c r="G596"/>
  <c r="G534"/>
  <c r="G535"/>
  <c r="G536"/>
  <c r="G537"/>
  <c r="G538"/>
  <c r="G539"/>
  <c r="G540"/>
  <c r="G541"/>
  <c r="G542"/>
  <c r="G543"/>
  <c r="G544"/>
  <c r="G545"/>
  <c r="G546"/>
  <c r="G547"/>
  <c r="G548"/>
  <c r="G549"/>
  <c r="G550"/>
  <c r="G551"/>
  <c r="G552"/>
  <c r="G553"/>
  <c r="G554"/>
  <c r="G555"/>
  <c r="G556"/>
  <c r="G557"/>
  <c r="G558"/>
  <c r="G559"/>
  <c r="G560"/>
  <c r="G561"/>
  <c r="G562"/>
  <c r="G563"/>
  <c r="G564"/>
  <c r="G565"/>
  <c r="G533"/>
  <c r="G468"/>
  <c r="G469"/>
  <c r="G472"/>
  <c r="G473"/>
  <c r="G474"/>
  <c r="G475"/>
  <c r="G476"/>
  <c r="G477"/>
  <c r="G478"/>
  <c r="G479"/>
  <c r="G480"/>
  <c r="G481"/>
  <c r="G482"/>
  <c r="G483"/>
  <c r="G484"/>
  <c r="G485"/>
  <c r="G486"/>
  <c r="G487"/>
  <c r="G497"/>
  <c r="G498"/>
  <c r="G467"/>
  <c r="G418"/>
  <c r="G419"/>
  <c r="G420"/>
  <c r="G421"/>
  <c r="G422"/>
  <c r="G423"/>
  <c r="G424"/>
  <c r="G425"/>
  <c r="G433"/>
  <c r="G434"/>
  <c r="G435"/>
  <c r="G436"/>
  <c r="G437"/>
  <c r="G438"/>
  <c r="G439"/>
  <c r="G440"/>
  <c r="G441"/>
  <c r="G442"/>
  <c r="G417"/>
  <c r="G243"/>
  <c r="G244"/>
  <c r="G245"/>
  <c r="G246"/>
  <c r="G247"/>
  <c r="G253"/>
  <c r="G259"/>
  <c r="G260"/>
  <c r="G261"/>
  <c r="G267"/>
  <c r="G268"/>
  <c r="G288"/>
  <c r="G289"/>
  <c r="G295"/>
  <c r="G296"/>
  <c r="G126"/>
  <c r="E126"/>
  <c r="E5"/>
  <c r="E71"/>
  <c r="E92"/>
  <c r="E155"/>
  <c r="E172"/>
  <c r="E193"/>
  <c r="E219"/>
  <c r="E242"/>
  <c r="E389"/>
  <c r="E417"/>
  <c r="E452"/>
  <c r="E467"/>
  <c r="E502"/>
  <c r="E533"/>
  <c r="E569"/>
  <c r="E596"/>
  <c r="E677"/>
  <c r="G705"/>
  <c r="E748"/>
  <c r="H126"/>
  <c r="F126"/>
  <c r="G122"/>
  <c r="E122"/>
  <c r="H122"/>
  <c r="F122"/>
  <c r="G119"/>
  <c r="E119"/>
  <c r="G118"/>
  <c r="E118"/>
  <c r="G117"/>
  <c r="E117"/>
  <c r="G116"/>
  <c r="E116"/>
  <c r="G115"/>
  <c r="E115"/>
  <c r="G114"/>
  <c r="E114"/>
  <c r="G113"/>
  <c r="E113"/>
  <c r="H119"/>
  <c r="F119"/>
  <c r="H118"/>
  <c r="F118"/>
  <c r="H117"/>
  <c r="F117"/>
  <c r="H116"/>
  <c r="F116"/>
  <c r="H115"/>
  <c r="F115"/>
  <c r="H114"/>
  <c r="F114"/>
  <c r="H113"/>
  <c r="F113"/>
  <c r="G84"/>
  <c r="E84"/>
  <c r="H84"/>
  <c r="F84"/>
  <c r="G46"/>
  <c r="E46"/>
  <c r="G45"/>
  <c r="E45"/>
  <c r="G44"/>
  <c r="E44"/>
  <c r="G43"/>
  <c r="E43"/>
  <c r="G42"/>
  <c r="E42"/>
  <c r="H46"/>
  <c r="F46"/>
  <c r="H45"/>
  <c r="F45"/>
  <c r="H44"/>
  <c r="F44"/>
  <c r="H43"/>
  <c r="F43"/>
  <c r="H42"/>
  <c r="F42"/>
  <c r="G748"/>
  <c r="G745"/>
  <c r="W3" i="6"/>
  <c r="Y3"/>
  <c r="X18"/>
  <c r="V18"/>
  <c r="X17"/>
  <c r="V17"/>
  <c r="X16"/>
  <c r="V16"/>
  <c r="X15"/>
  <c r="V15"/>
  <c r="X14"/>
  <c r="V14"/>
  <c r="X13"/>
  <c r="V13"/>
  <c r="X12"/>
  <c r="V12"/>
  <c r="X11"/>
  <c r="V11"/>
  <c r="X10"/>
  <c r="V10"/>
  <c r="X9"/>
  <c r="V9"/>
  <c r="X8"/>
  <c r="V8"/>
  <c r="X7"/>
  <c r="V7"/>
  <c r="X6"/>
  <c r="V6"/>
  <c r="X5"/>
  <c r="V5"/>
  <c r="X4"/>
  <c r="V4"/>
  <c r="V3"/>
  <c r="X3"/>
  <c r="Y18"/>
  <c r="W18"/>
  <c r="Y17"/>
  <c r="W17"/>
  <c r="Y16"/>
  <c r="W16"/>
  <c r="Y15"/>
  <c r="W15"/>
  <c r="Y14"/>
  <c r="W14"/>
  <c r="Y13"/>
  <c r="W13"/>
  <c r="Y12"/>
  <c r="W12"/>
  <c r="Y11"/>
  <c r="W11"/>
  <c r="Y10"/>
  <c r="W10"/>
  <c r="Y9"/>
  <c r="W9"/>
  <c r="Y8"/>
  <c r="W8"/>
  <c r="Y7"/>
  <c r="W7"/>
  <c r="Y6"/>
  <c r="W6"/>
  <c r="Y5"/>
  <c r="W5"/>
  <c r="Y4"/>
  <c r="W4"/>
  <c r="F5" i="3"/>
  <c r="H5"/>
  <c r="F71"/>
  <c r="H71"/>
  <c r="F92"/>
  <c r="H92"/>
  <c r="F155"/>
  <c r="H155"/>
  <c r="F172"/>
  <c r="H172"/>
  <c r="F193"/>
  <c r="H193"/>
  <c r="F219"/>
  <c r="H219"/>
  <c r="F242"/>
  <c r="H242"/>
  <c r="F389"/>
  <c r="H389"/>
  <c r="F417"/>
  <c r="H417"/>
  <c r="F452"/>
  <c r="H452"/>
  <c r="F467"/>
  <c r="H467"/>
  <c r="F502"/>
  <c r="H502"/>
  <c r="F533"/>
  <c r="H533"/>
  <c r="F569"/>
  <c r="H569"/>
  <c r="F596"/>
  <c r="H596"/>
  <c r="H607"/>
  <c r="F607"/>
  <c r="F606"/>
  <c r="F605"/>
  <c r="F604"/>
  <c r="F603"/>
  <c r="F602"/>
  <c r="F601"/>
  <c r="F600"/>
  <c r="F599"/>
  <c r="F598"/>
  <c r="F597"/>
  <c r="F677"/>
  <c r="H677"/>
  <c r="F697"/>
  <c r="F694"/>
  <c r="F693"/>
  <c r="F690"/>
  <c r="F689"/>
  <c r="F688"/>
  <c r="F683"/>
  <c r="F682"/>
  <c r="F678"/>
  <c r="F705"/>
  <c r="H705"/>
  <c r="F810"/>
  <c r="F808"/>
  <c r="F807"/>
  <c r="F806"/>
  <c r="F804"/>
  <c r="F803"/>
  <c r="F802"/>
  <c r="F801"/>
  <c r="F798"/>
  <c r="F795"/>
  <c r="F793"/>
  <c r="F791"/>
  <c r="F789"/>
  <c r="F788"/>
  <c r="F787"/>
  <c r="F785"/>
  <c r="F784"/>
  <c r="F783"/>
  <c r="F782"/>
  <c r="F781"/>
  <c r="F780"/>
  <c r="F779"/>
  <c r="F778"/>
  <c r="F777"/>
  <c r="F776"/>
  <c r="F775"/>
  <c r="F774"/>
  <c r="F773"/>
  <c r="F772"/>
  <c r="F771"/>
  <c r="F770"/>
  <c r="F769"/>
  <c r="F768"/>
  <c r="F767"/>
  <c r="F766"/>
  <c r="F765"/>
  <c r="F764"/>
  <c r="F763"/>
  <c r="F762"/>
  <c r="F761"/>
  <c r="F760"/>
  <c r="F759"/>
  <c r="F758"/>
  <c r="F753"/>
  <c r="F751"/>
  <c r="F750"/>
  <c r="F749"/>
  <c r="F748"/>
  <c r="F747"/>
  <c r="F745"/>
  <c r="F744"/>
  <c r="H738"/>
  <c r="H737"/>
  <c r="F736"/>
  <c r="F734"/>
  <c r="H730"/>
  <c r="H729"/>
  <c r="F728"/>
  <c r="F726"/>
  <c r="H722"/>
  <c r="H721"/>
  <c r="F720"/>
  <c r="F719"/>
  <c r="E608"/>
  <c r="E607"/>
  <c r="G606"/>
  <c r="E606"/>
  <c r="G605"/>
  <c r="E605"/>
  <c r="G604"/>
  <c r="E604"/>
  <c r="G603"/>
  <c r="E603"/>
  <c r="G602"/>
  <c r="E602"/>
  <c r="G601"/>
  <c r="E601"/>
  <c r="G600"/>
  <c r="E600"/>
  <c r="G599"/>
  <c r="E599"/>
  <c r="G598"/>
  <c r="E598"/>
  <c r="G597"/>
  <c r="E597"/>
  <c r="G697"/>
  <c r="E697"/>
  <c r="G694"/>
  <c r="E694"/>
  <c r="G693"/>
  <c r="E693"/>
  <c r="G690"/>
  <c r="E690"/>
  <c r="G689"/>
  <c r="E689"/>
  <c r="G688"/>
  <c r="E688"/>
  <c r="G683"/>
  <c r="E683"/>
  <c r="G682"/>
  <c r="E682"/>
  <c r="G678"/>
  <c r="E678"/>
  <c r="G810"/>
  <c r="E810"/>
  <c r="G808"/>
  <c r="E808"/>
  <c r="G807"/>
  <c r="E807"/>
  <c r="G806"/>
  <c r="E806"/>
  <c r="G804"/>
  <c r="E804"/>
  <c r="G803"/>
  <c r="E803"/>
  <c r="G802"/>
  <c r="E802"/>
  <c r="G801"/>
  <c r="E801"/>
  <c r="G798"/>
  <c r="E798"/>
  <c r="G795"/>
  <c r="E795"/>
  <c r="G793"/>
  <c r="E793"/>
  <c r="G791"/>
  <c r="E791"/>
  <c r="G789"/>
  <c r="E789"/>
  <c r="G788"/>
  <c r="E788"/>
  <c r="G787"/>
  <c r="E787"/>
  <c r="G785"/>
  <c r="E785"/>
  <c r="G784"/>
  <c r="E784"/>
  <c r="G783"/>
  <c r="E783"/>
  <c r="G782"/>
  <c r="E782"/>
  <c r="G781"/>
  <c r="E781"/>
  <c r="G780"/>
  <c r="E780"/>
  <c r="G779"/>
  <c r="E779"/>
  <c r="G778"/>
  <c r="E778"/>
  <c r="G777"/>
  <c r="E777"/>
  <c r="G776"/>
  <c r="E776"/>
  <c r="G775"/>
  <c r="E775"/>
  <c r="G774"/>
  <c r="E774"/>
  <c r="G773"/>
  <c r="E773"/>
  <c r="G772"/>
  <c r="E772"/>
  <c r="G771"/>
  <c r="E771"/>
  <c r="G770"/>
  <c r="E770"/>
  <c r="G769"/>
  <c r="E769"/>
  <c r="G768"/>
  <c r="E768"/>
  <c r="G767"/>
  <c r="E767"/>
  <c r="G766"/>
  <c r="E766"/>
  <c r="G765"/>
  <c r="E765"/>
  <c r="G764"/>
  <c r="E764"/>
  <c r="G763"/>
  <c r="E763"/>
  <c r="G762"/>
  <c r="E762"/>
  <c r="G761"/>
  <c r="E761"/>
  <c r="G760"/>
  <c r="E760"/>
  <c r="G759"/>
  <c r="E759"/>
  <c r="G758"/>
  <c r="E758"/>
  <c r="G753"/>
  <c r="E753"/>
  <c r="G751"/>
  <c r="E751"/>
  <c r="G750"/>
  <c r="E750"/>
  <c r="G749"/>
  <c r="E749"/>
  <c r="G747"/>
  <c r="E747"/>
  <c r="G744"/>
  <c r="G737"/>
  <c r="G736"/>
  <c r="G729"/>
  <c r="G728"/>
  <c r="G721"/>
  <c r="G720"/>
  <c r="H748"/>
  <c r="H747"/>
  <c r="H745"/>
  <c r="H744"/>
  <c r="H739"/>
  <c r="H735"/>
  <c r="H731"/>
  <c r="H727"/>
  <c r="H723"/>
  <c r="G739"/>
  <c r="G738"/>
  <c r="G735"/>
  <c r="G734"/>
  <c r="G731"/>
  <c r="G730"/>
  <c r="G727"/>
  <c r="G726"/>
  <c r="G723"/>
  <c r="G722"/>
  <c r="F739"/>
  <c r="F737"/>
  <c r="F735"/>
  <c r="F733"/>
  <c r="F731"/>
  <c r="F729"/>
  <c r="F727"/>
  <c r="F725"/>
  <c r="F723"/>
  <c r="F721"/>
  <c r="E744"/>
  <c r="E740"/>
  <c r="E739"/>
  <c r="E738"/>
  <c r="E737"/>
  <c r="E736"/>
  <c r="E735"/>
  <c r="E734"/>
  <c r="E733"/>
  <c r="E732"/>
  <c r="E731"/>
  <c r="E730"/>
  <c r="E729"/>
  <c r="E728"/>
  <c r="E727"/>
  <c r="E726"/>
  <c r="E725"/>
  <c r="E724"/>
  <c r="E723"/>
  <c r="E722"/>
  <c r="E721"/>
  <c r="E720"/>
  <c r="E719"/>
  <c r="E714"/>
  <c r="E16" i="4"/>
  <c r="A117" i="2"/>
  <c r="C26" i="4"/>
  <c r="E24"/>
  <c r="E17"/>
  <c r="C18"/>
  <c r="C19"/>
  <c r="H23"/>
  <c r="A114" i="2"/>
  <c r="E41" i="4"/>
  <c r="E23" l="1"/>
  <c r="V2" i="6"/>
  <c r="X2"/>
  <c r="W2"/>
  <c r="Y2"/>
  <c r="C27" i="4" l="1"/>
</calcChain>
</file>

<file path=xl/comments1.xml><?xml version="1.0" encoding="utf-8"?>
<comments xmlns="http://schemas.openxmlformats.org/spreadsheetml/2006/main">
  <authors>
    <author>Mononke</author>
  </authors>
  <commentList>
    <comment ref="B2" authorId="0">
      <text>
        <r>
          <rPr>
            <b/>
            <sz val="8"/>
            <color indexed="81"/>
            <rFont val="Tahoma"/>
            <family val="2"/>
          </rPr>
          <t>Jello:</t>
        </r>
        <r>
          <rPr>
            <sz val="8"/>
            <color indexed="81"/>
            <rFont val="Tahoma"/>
            <family val="2"/>
          </rPr>
          <t xml:space="preserve">
Les commentaires ce présenteront sous cette forme.
*Veuillez aussi prendre note, pour mes amis jouant en Planescape, que j'ai mis des tatouages de Fell tirés de "Planescape Torment" (et certains de mon cru) pour votre bon plaisir.</t>
        </r>
      </text>
    </comment>
    <comment ref="E16" authorId="0">
      <text>
        <r>
          <rPr>
            <b/>
            <sz val="8"/>
            <color indexed="81"/>
            <rFont val="Tahoma"/>
            <family val="2"/>
          </rPr>
          <t>Jello:</t>
        </r>
        <r>
          <rPr>
            <sz val="8"/>
            <color indexed="81"/>
            <rFont val="Tahoma"/>
            <family val="2"/>
          </rPr>
          <t xml:space="preserve">
Cette valeur resprésente la valeur ajoutée par le vendeur lors de son aquisition par un PJ.</t>
        </r>
      </text>
    </comment>
    <comment ref="E17" authorId="0">
      <text>
        <r>
          <rPr>
            <b/>
            <sz val="8"/>
            <color indexed="81"/>
            <rFont val="Tahoma"/>
            <family val="2"/>
          </rPr>
          <t>Jello:</t>
        </r>
        <r>
          <rPr>
            <sz val="8"/>
            <color indexed="81"/>
            <rFont val="Tahoma"/>
            <family val="2"/>
          </rPr>
          <t xml:space="preserve">
Cette valeur indique si l'item choisi est, ou non, disponible chez le vendeur.
Il est assumé que lorsque vous tirez un dé pour la disponibilité des items, vous tirez en fait un dé d'inventaire du magasin, mais libre à vous de tirer la disponibilité d'item comme bon vous semble.</t>
        </r>
      </text>
    </comment>
    <comment ref="H19" authorId="0">
      <text>
        <r>
          <rPr>
            <b/>
            <sz val="8"/>
            <color indexed="81"/>
            <rFont val="Tahoma"/>
            <family val="2"/>
          </rPr>
          <t>Jello:</t>
        </r>
        <r>
          <rPr>
            <sz val="8"/>
            <color indexed="81"/>
            <rFont val="Tahoma"/>
            <family val="2"/>
          </rPr>
          <t xml:space="preserve">
Ceci est le système d'unité de mesure que vous utilisez actuellement. Faites attention à le changer ici et pas dans les feuilles subscéquentes si vous désirer voir le poid réel des objets.
*Notez que le système de convertion est celui de AD&amp;D2 et pas le ratio le plus mathématiquement exacte.</t>
        </r>
      </text>
    </comment>
    <comment ref="C25" authorId="0">
      <text>
        <r>
          <rPr>
            <b/>
            <sz val="8"/>
            <color indexed="81"/>
            <rFont val="Tahoma"/>
            <family val="2"/>
          </rPr>
          <t>Jello:</t>
        </r>
        <r>
          <rPr>
            <sz val="8"/>
            <color indexed="81"/>
            <rFont val="Tahoma"/>
            <family val="2"/>
          </rPr>
          <t xml:space="preserve">
Cette valeur représente l'enchantement jeté sur une arme ou une armure.
Cette donnée ne sera pris en compte que si vous choisissez "Arme Magique" ou "Armure Magique" comme type d'item.</t>
        </r>
      </text>
    </comment>
  </commentList>
</comments>
</file>

<file path=xl/comments2.xml><?xml version="1.0" encoding="utf-8"?>
<comments xmlns="http://schemas.openxmlformats.org/spreadsheetml/2006/main">
  <authors>
    <author>Mononke</author>
  </authors>
  <commentList>
    <comment ref="E1" authorId="0">
      <text>
        <r>
          <rPr>
            <b/>
            <sz val="8"/>
            <color indexed="81"/>
            <rFont val="Tahoma"/>
            <family val="2"/>
          </rPr>
          <t>Jello:</t>
        </r>
        <r>
          <rPr>
            <sz val="8"/>
            <color indexed="81"/>
            <rFont val="Tahoma"/>
            <family val="2"/>
          </rPr>
          <t xml:space="preserve">
Ne touchez jamais aux valeurs de la ligne 1. Elles sont seulement là pour faire fonctionner un code.</t>
        </r>
      </text>
    </comment>
    <comment ref="B2" authorId="0">
      <text>
        <r>
          <rPr>
            <b/>
            <sz val="8"/>
            <color indexed="81"/>
            <rFont val="Tahoma"/>
            <family val="2"/>
          </rPr>
          <t xml:space="preserve">Jello:
</t>
        </r>
        <r>
          <rPr>
            <sz val="8"/>
            <color indexed="81"/>
            <rFont val="Tahoma"/>
            <family val="2"/>
          </rPr>
          <t>Assurez-vous que ceci est l'unité atitrée aux poids des items donnés de cette colonne.</t>
        </r>
      </text>
    </comment>
    <comment ref="E2" authorId="0">
      <text>
        <r>
          <rPr>
            <b/>
            <sz val="8"/>
            <color indexed="81"/>
            <rFont val="Tahoma"/>
            <family val="2"/>
          </rPr>
          <t>Jello:</t>
        </r>
        <r>
          <rPr>
            <sz val="8"/>
            <color indexed="81"/>
            <rFont val="Tahoma"/>
            <family val="2"/>
          </rPr>
          <t xml:space="preserve">
Les valeurs E3,F3,G3,et H3 représentent les taux d'inflation (en pourcentage) des items donnés de la colonne.</t>
        </r>
      </text>
    </comment>
  </commentList>
</comments>
</file>

<file path=xl/comments3.xml><?xml version="1.0" encoding="utf-8"?>
<comments xmlns="http://schemas.openxmlformats.org/spreadsheetml/2006/main">
  <authors>
    <author>Mononke</author>
  </authors>
  <commentList>
    <comment ref="E1" authorId="0">
      <text>
        <r>
          <rPr>
            <b/>
            <sz val="8"/>
            <color indexed="81"/>
            <rFont val="Tahoma"/>
            <family val="2"/>
          </rPr>
          <t xml:space="preserve">Jello:
</t>
        </r>
        <r>
          <rPr>
            <sz val="8"/>
            <color indexed="81"/>
            <rFont val="Tahoma"/>
            <family val="2"/>
          </rPr>
          <t>Ne touchez jamais aux valeurs de la ligne 1. Elles sont seulement là pour faire fonctionner un code.</t>
        </r>
      </text>
    </comment>
    <comment ref="C2" authorId="0">
      <text>
        <r>
          <rPr>
            <b/>
            <sz val="8"/>
            <color indexed="81"/>
            <rFont val="Tahoma"/>
            <family val="2"/>
          </rPr>
          <t>Jello:</t>
        </r>
        <r>
          <rPr>
            <sz val="8"/>
            <color indexed="81"/>
            <rFont val="Tahoma"/>
            <family val="2"/>
          </rPr>
          <t xml:space="preserve">
Cette valeur est le multiplicateur des taux des objets magiques. Elle permet d'augmenter le taux d'inflation plus fortement sur les objets magiques.</t>
        </r>
      </text>
    </comment>
    <comment ref="E2" authorId="0">
      <text>
        <r>
          <rPr>
            <b/>
            <sz val="8"/>
            <color indexed="81"/>
            <rFont val="Tahoma"/>
            <family val="2"/>
          </rPr>
          <t>Jello:</t>
        </r>
        <r>
          <rPr>
            <sz val="8"/>
            <color indexed="81"/>
            <rFont val="Tahoma"/>
            <family val="2"/>
          </rPr>
          <t xml:space="preserve">
Les valeurs E3,F3,G3,et H3 représentent les taux d'inflation (en pourcentage) des items donnés de la colonne.
Sur cette feuille, la valeur par défaut est celle des items non-magiques fois 2. Libre à vous de le changer si cela ne vous satisfait pas, mais ces valeurs sont codées.</t>
        </r>
      </text>
    </comment>
  </commentList>
</comments>
</file>

<file path=xl/comments4.xml><?xml version="1.0" encoding="utf-8"?>
<comments xmlns="http://schemas.openxmlformats.org/spreadsheetml/2006/main">
  <authors>
    <author>Mononke</author>
  </authors>
  <commentList>
    <comment ref="V2" authorId="0">
      <text>
        <r>
          <rPr>
            <b/>
            <sz val="8"/>
            <color indexed="81"/>
            <rFont val="Tahoma"/>
            <family val="2"/>
          </rPr>
          <t>Jello:</t>
        </r>
        <r>
          <rPr>
            <sz val="8"/>
            <color indexed="81"/>
            <rFont val="Tahoma"/>
            <family val="2"/>
          </rPr>
          <t xml:space="preserve">
Si vous voulez changer ces taux allez sur la feuille Items magiques pour le faire ces chiffres ne sont ici que pour référence.</t>
        </r>
      </text>
    </comment>
  </commentList>
</comments>
</file>

<file path=xl/sharedStrings.xml><?xml version="1.0" encoding="utf-8"?>
<sst xmlns="http://schemas.openxmlformats.org/spreadsheetml/2006/main" count="13673" uniqueCount="1602">
  <si>
    <t>Equipement</t>
  </si>
  <si>
    <t>Armes</t>
  </si>
  <si>
    <t>Prix post inflation (PO)</t>
  </si>
  <si>
    <t>-</t>
  </si>
  <si>
    <t>D</t>
  </si>
  <si>
    <t>Disponibilité (1D8)</t>
  </si>
  <si>
    <t>Qty.</t>
  </si>
  <si>
    <t>Attrape-Homme</t>
  </si>
  <si>
    <t>Bâton</t>
  </si>
  <si>
    <t>Couteau</t>
  </si>
  <si>
    <t>Dague ou Coutelas</t>
  </si>
  <si>
    <t>Prix (PO)</t>
  </si>
  <si>
    <t>Épieu de cavalier</t>
  </si>
  <si>
    <t>Épieu de fantassin</t>
  </si>
  <si>
    <t>Étoile du Matin</t>
  </si>
  <si>
    <t>Fléau de cavalier</t>
  </si>
  <si>
    <t>Fléau de Fantassin</t>
  </si>
  <si>
    <t>Fléchette</t>
  </si>
  <si>
    <t>Fouet</t>
  </si>
  <si>
    <t>Fronde</t>
  </si>
  <si>
    <t>Gourdin</t>
  </si>
  <si>
    <t>Hache d'armes</t>
  </si>
  <si>
    <t>Hachette ou hache de  jet</t>
  </si>
  <si>
    <t>Harpon</t>
  </si>
  <si>
    <t>Javelot</t>
  </si>
  <si>
    <t>Knout</t>
  </si>
  <si>
    <t>Lance-pierre</t>
  </si>
  <si>
    <t>Marteau de guerre</t>
  </si>
  <si>
    <t>Masse de cavalier</t>
  </si>
  <si>
    <t>Masse de fantassin</t>
  </si>
  <si>
    <t>Sarbacane</t>
  </si>
  <si>
    <t>Fléchette barbelée</t>
  </si>
  <si>
    <t>Trident</t>
  </si>
  <si>
    <t>Armure</t>
  </si>
  <si>
    <t>Armure à bandes</t>
  </si>
  <si>
    <t>Armure annelée</t>
  </si>
  <si>
    <t>Armure d'écailles</t>
  </si>
  <si>
    <t>Armure de cuir</t>
  </si>
  <si>
    <t>Armure de cuir clouté</t>
  </si>
  <si>
    <t>Armure Feuilletée</t>
  </si>
  <si>
    <t>Armure Matelassée</t>
  </si>
  <si>
    <t>Brigandine</t>
  </si>
  <si>
    <t>Cotte de mailles</t>
  </si>
  <si>
    <t>Cuirasse</t>
  </si>
  <si>
    <t>Heaume bassinet</t>
  </si>
  <si>
    <t>Vêtements</t>
  </si>
  <si>
    <t>Bottes</t>
  </si>
  <si>
    <t xml:space="preserve">   à cheval</t>
  </si>
  <si>
    <t xml:space="preserve">   souple</t>
  </si>
  <si>
    <t>Broche simple</t>
  </si>
  <si>
    <t>Casquette, Chapeau</t>
  </si>
  <si>
    <t>Ceinture</t>
  </si>
  <si>
    <t>Ceinturon</t>
  </si>
  <si>
    <t>Chaussettes</t>
  </si>
  <si>
    <t>Chaussures</t>
  </si>
  <si>
    <t>Culotte</t>
  </si>
  <si>
    <t>Epingle</t>
  </si>
  <si>
    <t>Echarpe</t>
  </si>
  <si>
    <t>Fourreau d'épée (ou autre)</t>
  </si>
  <si>
    <t>Gaine de couteau</t>
  </si>
  <si>
    <t>Gants</t>
  </si>
  <si>
    <t>Mitaines</t>
  </si>
  <si>
    <t>Robe de femme, simple</t>
  </si>
  <si>
    <t>Sandales</t>
  </si>
  <si>
    <t>Surcot</t>
  </si>
  <si>
    <t>Tabard</t>
  </si>
  <si>
    <t>Toge, Étoffe grossière</t>
  </si>
  <si>
    <t>Tunique</t>
  </si>
  <si>
    <t>Veste</t>
  </si>
  <si>
    <t>Banquet (par personne)</t>
  </si>
  <si>
    <t>Bière Anglaise légère</t>
  </si>
  <si>
    <t>1L</t>
  </si>
  <si>
    <t>Nourriture et logement</t>
  </si>
  <si>
    <t>Ecurie et fourrage pour cheval</t>
  </si>
  <si>
    <t>1jour</t>
  </si>
  <si>
    <t>Fromage</t>
  </si>
  <si>
    <t>1 sem.</t>
  </si>
  <si>
    <t>1 jour</t>
  </si>
  <si>
    <t>Miel</t>
  </si>
  <si>
    <t>Pain</t>
  </si>
  <si>
    <t>Œufs ou légumes frais</t>
  </si>
  <si>
    <t>Petite bière</t>
  </si>
  <si>
    <t>Soupe</t>
  </si>
  <si>
    <t>1 mois</t>
  </si>
  <si>
    <t>Viande pour repas</t>
  </si>
  <si>
    <t>Vin commun (pichet)</t>
  </si>
  <si>
    <t>Provisions Domestiques</t>
  </si>
  <si>
    <t>Barrique de poisson saumuré</t>
  </si>
  <si>
    <t>Beurre</t>
  </si>
  <si>
    <t>2lbs</t>
  </si>
  <si>
    <t>Bois de chauffage</t>
  </si>
  <si>
    <t>Figues</t>
  </si>
  <si>
    <t>Herbes Aromatiques</t>
  </si>
  <si>
    <t>Harends Salés</t>
  </si>
  <si>
    <t>Noix</t>
  </si>
  <si>
    <t>Raisin</t>
  </si>
  <si>
    <t>Ration séchées</t>
  </si>
  <si>
    <t>Riz</t>
  </si>
  <si>
    <t>Sel</t>
  </si>
  <si>
    <t>Sucre brut</t>
  </si>
  <si>
    <t>Tonneau de bon vin</t>
  </si>
  <si>
    <t>Tonneau de cidre</t>
  </si>
  <si>
    <t>1000L</t>
  </si>
  <si>
    <t>Transport</t>
  </si>
  <si>
    <t>Barde</t>
  </si>
  <si>
    <t xml:space="preserve">   Cotte de mailles</t>
  </si>
  <si>
    <t xml:space="preserve">   Cuir ou matelassée</t>
  </si>
  <si>
    <t xml:space="preserve">   demi-brigandine</t>
  </si>
  <si>
    <t xml:space="preserve">   demi-écaille</t>
  </si>
  <si>
    <t xml:space="preserve">   demi-matelassée</t>
  </si>
  <si>
    <t xml:space="preserve">   Écailles complète</t>
  </si>
  <si>
    <t xml:space="preserve">   plates complète</t>
  </si>
  <si>
    <t>Couverture de selle</t>
  </si>
  <si>
    <t>Fers à cheval et pose</t>
  </si>
  <si>
    <t>Harnachement (pour chariot)</t>
  </si>
  <si>
    <t>Licou</t>
  </si>
  <si>
    <t>Mors et bride</t>
  </si>
  <si>
    <t>Harnachement</t>
  </si>
  <si>
    <t>Caboteur</t>
  </si>
  <si>
    <t>Cabotier</t>
  </si>
  <si>
    <t>Caravelle</t>
  </si>
  <si>
    <t>Chaise de porteurs</t>
  </si>
  <si>
    <t>Drakkar</t>
  </si>
  <si>
    <t>Dromon</t>
  </si>
  <si>
    <t>Galion</t>
  </si>
  <si>
    <t>Grande galère</t>
  </si>
  <si>
    <t>Knarr</t>
  </si>
  <si>
    <t>Long-vaisseau</t>
  </si>
  <si>
    <t>Péniche</t>
  </si>
  <si>
    <t>Pirogue</t>
  </si>
  <si>
    <t>Radeau ou petit bâteau</t>
  </si>
  <si>
    <t>Roue (charrette ou chariot)</t>
  </si>
  <si>
    <t>Voile</t>
  </si>
  <si>
    <t>Équipement diverses</t>
  </si>
  <si>
    <t>Poids</t>
  </si>
  <si>
    <t>N/A</t>
  </si>
  <si>
    <t>2 lbs</t>
  </si>
  <si>
    <t>lbs</t>
  </si>
  <si>
    <t>Toilette particulière de chambre</t>
  </si>
  <si>
    <t>Grand heaume</t>
  </si>
  <si>
    <t>Aiguille à coudre</t>
  </si>
  <si>
    <t>Anneau Sigillaire (sceau perso)</t>
  </si>
  <si>
    <t>Balance de marchand</t>
  </si>
  <si>
    <t>Baquet</t>
  </si>
  <si>
    <t>Baril, petit</t>
  </si>
  <si>
    <t>Bouteille en verre</t>
  </si>
  <si>
    <t>Carquois</t>
  </si>
  <si>
    <t>3'</t>
  </si>
  <si>
    <t>Chandelle</t>
  </si>
  <si>
    <t>Cire à sceaux/chandelles</t>
  </si>
  <si>
    <t>Clepsydre</t>
  </si>
  <si>
    <t>Cloche</t>
  </si>
  <si>
    <t>50'</t>
  </si>
  <si>
    <t>Couverture chaude</t>
  </si>
  <si>
    <t>Craie</t>
  </si>
  <si>
    <t>Crampons</t>
  </si>
  <si>
    <t>Échelle</t>
  </si>
  <si>
    <t>Encre (écriture)</t>
  </si>
  <si>
    <t>10'</t>
  </si>
  <si>
    <t>Étui (carte ou parchemins)</t>
  </si>
  <si>
    <t>Étui (carreaux d'arbalète)</t>
  </si>
  <si>
    <t>Filet de pêche</t>
  </si>
  <si>
    <t>10' car.</t>
  </si>
  <si>
    <t>Gourde</t>
  </si>
  <si>
    <t>Grappin</t>
  </si>
  <si>
    <t>Hameçon</t>
  </si>
  <si>
    <t>Instrument de musique</t>
  </si>
  <si>
    <t>Lunette d'approche</t>
  </si>
  <si>
    <t>Loupe</t>
  </si>
  <si>
    <t>Miroir métallique, petit</t>
  </si>
  <si>
    <t>Objet sacré</t>
  </si>
  <si>
    <t>Outils de voleur</t>
  </si>
  <si>
    <t>Papier</t>
  </si>
  <si>
    <t>1 feuil.</t>
  </si>
  <si>
    <t>Papyrus</t>
  </si>
  <si>
    <t>1 fiole</t>
  </si>
  <si>
    <t>Parchemin</t>
  </si>
  <si>
    <t>Parfum</t>
  </si>
  <si>
    <t>Pierre et mèche</t>
  </si>
  <si>
    <t>Pierre à aiguiser</t>
  </si>
  <si>
    <t>Piton</t>
  </si>
  <si>
    <t>Pot en fer</t>
  </si>
  <si>
    <t>Poulie</t>
  </si>
  <si>
    <t>Sablier</t>
  </si>
  <si>
    <t>Sac à dos</t>
  </si>
  <si>
    <t>Savon</t>
  </si>
  <si>
    <t>Sifflet d'alarme</t>
  </si>
  <si>
    <t>25' car.</t>
  </si>
  <si>
    <t>Toile</t>
  </si>
  <si>
    <t>3' car.</t>
  </si>
  <si>
    <t>Torche</t>
  </si>
  <si>
    <t>Ane, Mule ou Mulet</t>
  </si>
  <si>
    <t>Bélier</t>
  </si>
  <si>
    <t>Bœuf</t>
  </si>
  <si>
    <t>Chameau</t>
  </si>
  <si>
    <t>Chapon</t>
  </si>
  <si>
    <t>Chat</t>
  </si>
  <si>
    <t>Chèvre</t>
  </si>
  <si>
    <t>Cygne</t>
  </si>
  <si>
    <t>Faucon (dressé)</t>
  </si>
  <si>
    <t>Fauve de chasse (jaguar,etc.)</t>
  </si>
  <si>
    <t>Mouton</t>
  </si>
  <si>
    <t>Oie</t>
  </si>
  <si>
    <t>Oiseau Chanteur</t>
  </si>
  <si>
    <t>Paon</t>
  </si>
  <si>
    <t>Perdrix</t>
  </si>
  <si>
    <t>Pigeon</t>
  </si>
  <si>
    <t>Pigeon Voyageur</t>
  </si>
  <si>
    <t>Pintade</t>
  </si>
  <si>
    <t>Poney</t>
  </si>
  <si>
    <t>Porc</t>
  </si>
  <si>
    <t>Poulet</t>
  </si>
  <si>
    <t>Sanglier</t>
  </si>
  <si>
    <t>Taureau</t>
  </si>
  <si>
    <t>Vache</t>
  </si>
  <si>
    <t>Veau</t>
  </si>
  <si>
    <t>Tatouages de Fell</t>
  </si>
  <si>
    <t>Tatouage des sans-repos</t>
  </si>
  <si>
    <t>Poid: 0</t>
  </si>
  <si>
    <t>Tatouage de puissance</t>
  </si>
  <si>
    <t xml:space="preserve"> +1 FOR</t>
  </si>
  <si>
    <t>Prix: 300 po</t>
  </si>
  <si>
    <t>Prix: 1200 po</t>
  </si>
  <si>
    <t>Prix: 4800 po</t>
  </si>
  <si>
    <t xml:space="preserve"> +2 FOR</t>
  </si>
  <si>
    <t xml:space="preserve"> +3 FOR</t>
  </si>
  <si>
    <t>Tatouage d'action</t>
  </si>
  <si>
    <t xml:space="preserve"> +1 DEX</t>
  </si>
  <si>
    <t xml:space="preserve"> +2 DEX</t>
  </si>
  <si>
    <t xml:space="preserve"> +3 DEX</t>
  </si>
  <si>
    <t>Utilisable par les classes roublardes</t>
  </si>
  <si>
    <t>Tatouage de santé</t>
  </si>
  <si>
    <t>Tatouage de santé supérieure</t>
  </si>
  <si>
    <t>Tatouage d'action supérieure</t>
  </si>
  <si>
    <t>Tatouage de puissance supérieure</t>
  </si>
  <si>
    <t xml:space="preserve"> +1 CON</t>
  </si>
  <si>
    <t xml:space="preserve"> +2 CON</t>
  </si>
  <si>
    <t xml:space="preserve"> +3 CON</t>
  </si>
  <si>
    <t>Tatouage de perspicacité</t>
  </si>
  <si>
    <t xml:space="preserve"> +1 INT</t>
  </si>
  <si>
    <t>Utilisable par les classes mages</t>
  </si>
  <si>
    <t xml:space="preserve"> +2 INT</t>
  </si>
  <si>
    <t>Tatouage de révélation</t>
  </si>
  <si>
    <t>Tatouage d'illumination</t>
  </si>
  <si>
    <t xml:space="preserve"> +3 INT</t>
  </si>
  <si>
    <t>Tatouage de l'esprit</t>
  </si>
  <si>
    <t>Tatouage de l'âme</t>
  </si>
  <si>
    <t>Tatouage de découvertes</t>
  </si>
  <si>
    <t xml:space="preserve"> +1 SAG</t>
  </si>
  <si>
    <t xml:space="preserve"> +2 SAG</t>
  </si>
  <si>
    <t xml:space="preserve"> +3 SAG</t>
  </si>
  <si>
    <t xml:space="preserve"> +1 CHA</t>
  </si>
  <si>
    <t xml:space="preserve"> +2 CHA</t>
  </si>
  <si>
    <t xml:space="preserve"> +3 CHA</t>
  </si>
  <si>
    <t>Tatouage de présence</t>
  </si>
  <si>
    <t>Tatouage de présence supérieure</t>
  </si>
  <si>
    <t>Tatouage d'endurance</t>
  </si>
  <si>
    <t xml:space="preserve"> +3 PV max</t>
  </si>
  <si>
    <t xml:space="preserve"> +9 PV max</t>
  </si>
  <si>
    <t xml:space="preserve"> +27 PV max</t>
  </si>
  <si>
    <t>Charges: 10</t>
  </si>
  <si>
    <t>Tatouage des ossements</t>
  </si>
  <si>
    <t>Prix: 600 po</t>
  </si>
  <si>
    <t>Tatouage du guerrier</t>
  </si>
  <si>
    <t xml:space="preserve"> -1CA, +1 FOR, +3PV max</t>
  </si>
  <si>
    <t>Tatouage du voleur</t>
  </si>
  <si>
    <t>Tatouage du magicien</t>
  </si>
  <si>
    <t>Tatouage du clerc</t>
  </si>
  <si>
    <t>Prix: 2400 po</t>
  </si>
  <si>
    <t>Tatouage du paladin</t>
  </si>
  <si>
    <t>Utilisable par les paladins seulement</t>
  </si>
  <si>
    <t>Tatouage de protection</t>
  </si>
  <si>
    <t xml:space="preserve"> -1 CA</t>
  </si>
  <si>
    <t>Tatouage de protection supérieure</t>
  </si>
  <si>
    <t xml:space="preserve"> -2 CA</t>
  </si>
  <si>
    <t>Tatouage d'hémorragie</t>
  </si>
  <si>
    <t xml:space="preserve"> +3 de dommage</t>
  </si>
  <si>
    <t>Tatouage du rappel à la vie</t>
  </si>
  <si>
    <t>Charges: 3</t>
  </si>
  <si>
    <t>Tatouage des Anarchistes</t>
  </si>
  <si>
    <t>Tatouage de précision</t>
  </si>
  <si>
    <t xml:space="preserve"> +1 TAC0 de base</t>
  </si>
  <si>
    <t>Tatouage de précision supérieur</t>
  </si>
  <si>
    <t xml:space="preserve"> +2 TAC0 de base</t>
  </si>
  <si>
    <t>Tatouage d'Avernus</t>
  </si>
  <si>
    <t>Tatouage des Sensations</t>
  </si>
  <si>
    <t>Utilisable par les sensats seulement</t>
  </si>
  <si>
    <t xml:space="preserve"> +1 INT, +1 sort de 1er niv, +1 sort de 2e niv</t>
  </si>
  <si>
    <t xml:space="preserve"> +2 CHA, +10% d'expérience</t>
  </si>
  <si>
    <t>Utilisable par les adorateurs de la source seulement</t>
  </si>
  <si>
    <t>Utilisable par les Athars seulement</t>
  </si>
  <si>
    <t>Utilisable par les membres de la fraternité de l'ordre seulement</t>
  </si>
  <si>
    <t>Utilisable par les membres de la ligue révolutionnaire seulement</t>
  </si>
  <si>
    <t>Utilisable par les Xaositectes seulement</t>
  </si>
  <si>
    <t>Utilisable par les externes seulement</t>
  </si>
  <si>
    <t>Tatouage du Béjaune</t>
  </si>
  <si>
    <t xml:space="preserve"> -1 CHA, +20% d'expérience jusqu'au niveau 8</t>
  </si>
  <si>
    <t>Prix: 100 po</t>
  </si>
  <si>
    <t>Tatouage comptable</t>
  </si>
  <si>
    <t xml:space="preserve"> +1CHA, +1 de dommage, + 5% en mêlée</t>
  </si>
  <si>
    <t>Tatouage de la raison</t>
  </si>
  <si>
    <t xml:space="preserve"> +1 FOR, +1 CON, -1CHA</t>
  </si>
  <si>
    <t>Tatouage de la vie inutile</t>
  </si>
  <si>
    <t>Tatouage du commerce</t>
  </si>
  <si>
    <t xml:space="preserve"> -1% d'inflation à l'achat, +1 CHA</t>
  </si>
  <si>
    <t>Tatouage de la taxe</t>
  </si>
  <si>
    <t>Tatouage de la folie</t>
  </si>
  <si>
    <t>Tatouage de chiffrenier</t>
  </si>
  <si>
    <t>Tatouage du CHaoooooooS</t>
  </si>
  <si>
    <t xml:space="preserve"> +27 pv max, +3% B&amp;H, +1 Enfoncer les portes</t>
  </si>
  <si>
    <t>Prix: 5000 po</t>
  </si>
  <si>
    <t>Tatouage de la clef</t>
  </si>
  <si>
    <t>Charges: 1</t>
  </si>
  <si>
    <t>Tatouage du camouflage</t>
  </si>
  <si>
    <t>Invisibilité</t>
  </si>
  <si>
    <t>Cornemuse</t>
  </si>
  <si>
    <t>Famille des guitares</t>
  </si>
  <si>
    <t>Rebec</t>
  </si>
  <si>
    <t>Trompette marine</t>
  </si>
  <si>
    <t>Clavicorde</t>
  </si>
  <si>
    <t>Veste en soie</t>
  </si>
  <si>
    <t>Vendeur 1</t>
  </si>
  <si>
    <t>Item recherché:</t>
  </si>
  <si>
    <t>Dé d'inflation (1D4):</t>
  </si>
  <si>
    <t>taux:</t>
  </si>
  <si>
    <t>Dispo:</t>
  </si>
  <si>
    <t>Prix standard (po):</t>
  </si>
  <si>
    <t>Equipement magique</t>
  </si>
  <si>
    <t>Potions &amp; huiles</t>
  </si>
  <si>
    <t>Élixir de santé</t>
  </si>
  <si>
    <t>Élixir de folie</t>
  </si>
  <si>
    <t>Élixir de jouvence</t>
  </si>
  <si>
    <t>Huile anti-acides</t>
  </si>
  <si>
    <t>Huile de désenchantement</t>
  </si>
  <si>
    <t>Huile Éthérée</t>
  </si>
  <si>
    <t>Huile de Feux Ardents</t>
  </si>
  <si>
    <t>Huile de fort assaut</t>
  </si>
  <si>
    <t>Huile de glisse</t>
  </si>
  <si>
    <t>Huile d'invulnérabilité aux éléments</t>
  </si>
  <si>
    <t>Huile de maladresse</t>
  </si>
  <si>
    <t>Eau pure</t>
  </si>
  <si>
    <t>Huile d'Éternité</t>
  </si>
  <si>
    <t>Philtre d'amour</t>
  </si>
  <si>
    <t>Philtre de bègue Balbutieur</t>
  </si>
  <si>
    <t>Philtre d'Oration</t>
  </si>
  <si>
    <t>Philtre de Persuasion</t>
  </si>
  <si>
    <t>Parchemins</t>
  </si>
  <si>
    <t>Carte</t>
  </si>
  <si>
    <t>Parchemin maudit</t>
  </si>
  <si>
    <t>Anneaux</t>
  </si>
  <si>
    <t>Objects Sexuels</t>
  </si>
  <si>
    <t>Bâillon (BDSM)</t>
  </si>
  <si>
    <t>Kit de naissances</t>
  </si>
  <si>
    <t>Kit de lettre de sang</t>
  </si>
  <si>
    <t>Birth Shield</t>
  </si>
  <si>
    <t>Pince à seins</t>
  </si>
  <si>
    <t>Crème de désensibilization</t>
  </si>
  <si>
    <t>Culotte de domination</t>
  </si>
  <si>
    <t>Philtre d'aide à la santé</t>
  </si>
  <si>
    <t>Laisse</t>
  </si>
  <si>
    <t>5'</t>
  </si>
  <si>
    <t>Kit de maquillage</t>
  </si>
  <si>
    <t>Poids à penis</t>
  </si>
  <si>
    <t>Kit de piercing</t>
  </si>
  <si>
    <t>Kit de cicatrisation</t>
  </si>
  <si>
    <t>Huile de sensibilité</t>
  </si>
  <si>
    <t>Kit de jouets sexuels</t>
  </si>
  <si>
    <t>Huiles aphrodisiac</t>
  </si>
  <si>
    <t>Mammelon de Vershnat</t>
  </si>
  <si>
    <t>Autres</t>
  </si>
  <si>
    <t>Charges</t>
  </si>
  <si>
    <t>Bâtons</t>
  </si>
  <si>
    <t>Bâtonnets</t>
  </si>
  <si>
    <t>Baguettes</t>
  </si>
  <si>
    <t>Codes, Grimoires, Livres, etc.</t>
  </si>
  <si>
    <t>Code des Conjurations (Magicien)</t>
  </si>
  <si>
    <t>Code des Voleurs (Roublard)</t>
  </si>
  <si>
    <t>Concordat de Boccob (Magicien)</t>
  </si>
  <si>
    <t>Grimoire de Compréhension</t>
  </si>
  <si>
    <t>Grimoire de Sorts Infinis</t>
  </si>
  <si>
    <t>Grimoire des Vacuités</t>
  </si>
  <si>
    <t>Guide d'Utiles Exercices</t>
  </si>
  <si>
    <t>Livre de l'Exaltation Suprême (Prêtre)</t>
  </si>
  <si>
    <t>Manuel d'Agilité</t>
  </si>
  <si>
    <t>Manuel d'Expertise Martiale (Combattant)</t>
  </si>
  <si>
    <t>Manuel des Golems (Prêtre, Magicien)</t>
  </si>
  <si>
    <t>Manuel de Santé Corporelle</t>
  </si>
  <si>
    <t>Précis d'Autorité et d'Influence</t>
  </si>
  <si>
    <t>Précis de la Magie d'Argent</t>
  </si>
  <si>
    <t>Tome de Claire Pensée</t>
  </si>
  <si>
    <t>Tome des Viles Ténèbres</t>
  </si>
  <si>
    <t>Traité d'Ineffable Damnation</t>
  </si>
  <si>
    <t>Bijoux, Gemmes, Phylactères</t>
  </si>
  <si>
    <t>Amulette de Détection Infaillible</t>
  </si>
  <si>
    <t>Amulette d'Immunité de la Détection</t>
  </si>
  <si>
    <t>Amulette des Plans</t>
  </si>
  <si>
    <t>Amulette de Protection Vitale</t>
  </si>
  <si>
    <t>Broche Bouclier</t>
  </si>
  <si>
    <t>Chapelet de Prières (Prêtre)</t>
  </si>
  <si>
    <t>Collier de l'Adaptation</t>
  </si>
  <si>
    <t>Collier de Strangulation</t>
  </si>
  <si>
    <t>Gemme Étincelante</t>
  </si>
  <si>
    <t>Gemme de Perspicacité</t>
  </si>
  <si>
    <t>Gemme de Vision</t>
  </si>
  <si>
    <t>Grains de Force</t>
  </si>
  <si>
    <t>Joyau d'Attaque</t>
  </si>
  <si>
    <t>Joyau de Pureté</t>
  </si>
  <si>
    <t>Médaillon de Projection de la Pensée</t>
  </si>
  <si>
    <t>Broche de Folie</t>
  </si>
  <si>
    <t>Broche Mortelle</t>
  </si>
  <si>
    <t>Broche de Protection</t>
  </si>
  <si>
    <t>Broche de Rage Ennemie</t>
  </si>
  <si>
    <t>Fétiche de Bonne Santé</t>
  </si>
  <si>
    <t>Fétiche de Guérison</t>
  </si>
  <si>
    <t>Fétiche de Putréfaction</t>
  </si>
  <si>
    <t>Perle de Sagesse (Prêtre)</t>
  </si>
  <si>
    <t>Perle des Sirènes</t>
  </si>
  <si>
    <t>Phylactère d'Attraction Monstrueuse (Prêtre)</t>
  </si>
  <si>
    <t>Phylactère de la Foi (Prêtre)</t>
  </si>
  <si>
    <t>Phylactère de Longévité(Prêtre)</t>
  </si>
  <si>
    <t>Talisman du Mal Ultime (Prêtre)</t>
  </si>
  <si>
    <t>Talisman de Pure Sainteté</t>
  </si>
  <si>
    <t>Talisman des Sphères (Magicien)</t>
  </si>
  <si>
    <t>Talisman de Zagy</t>
  </si>
  <si>
    <t>Cape d'Araignée</t>
  </si>
  <si>
    <t>Capes et Robes</t>
  </si>
  <si>
    <t>Cape Chauve-Souris</t>
  </si>
  <si>
    <t>Cape de Déplacement</t>
  </si>
  <si>
    <t>Cape Elfique</t>
  </si>
  <si>
    <t>Cape Empoisonée</t>
  </si>
  <si>
    <t>Cape de la Raie Manta</t>
  </si>
  <si>
    <t>Robes des Archimages (Magicien)</t>
  </si>
  <si>
    <t>Robe de Dissimulation</t>
  </si>
  <si>
    <t>Robe Étoilée (Magicien)</t>
  </si>
  <si>
    <t>Robe d'Impuissance (Magicien)</t>
  </si>
  <si>
    <t>Robe Scintillante (Magicien, Prêtre)</t>
  </si>
  <si>
    <t>Robe d'Utilité (Magicien)</t>
  </si>
  <si>
    <t>Robe de Vermine (Magicien)</t>
  </si>
  <si>
    <t>Robe d'Yeux (Magicien)</t>
  </si>
  <si>
    <t>Bottes, Bracelets et Gants</t>
  </si>
  <si>
    <t>Tympanons</t>
  </si>
  <si>
    <t>Crécelles</t>
  </si>
  <si>
    <t>Sansa</t>
  </si>
  <si>
    <t>Rossignol</t>
  </si>
  <si>
    <t>Mirliton</t>
  </si>
  <si>
    <t>Guimbarde</t>
  </si>
  <si>
    <t>Tatouage de bravoure</t>
  </si>
  <si>
    <t>Tatouage des braves</t>
  </si>
  <si>
    <t>Prix: 30 Po</t>
  </si>
  <si>
    <t>Tatouage douloureux de L. Shelby</t>
  </si>
  <si>
    <t>Prix: 10 po</t>
  </si>
  <si>
    <t>Tatouage du virtuose</t>
  </si>
  <si>
    <t>Tatouage du menteur</t>
  </si>
  <si>
    <t>Le prix des items en magasin est diminué de 1%.</t>
  </si>
  <si>
    <t>Tatouage du politicien</t>
  </si>
  <si>
    <t>Le prix des items en magasin est diminué de 2%.</t>
  </si>
  <si>
    <t>Bottes de Danse</t>
  </si>
  <si>
    <t>Bottes Elfiques</t>
  </si>
  <si>
    <t>Bottes de Léviation</t>
  </si>
  <si>
    <t>Bottes Nordiques</t>
  </si>
  <si>
    <t>Bottes de Rapidité</t>
  </si>
  <si>
    <t>Bottes de Sept Lieux</t>
  </si>
  <si>
    <t>Bottes aux Pas Multiples</t>
  </si>
  <si>
    <t>Bracelets d'Archer (Combattant)</t>
  </si>
  <si>
    <t>Bracelets de Jungles</t>
  </si>
  <si>
    <t>Bracelets de vulnérabilité</t>
  </si>
  <si>
    <t>Gantelets de Dextérité</t>
  </si>
  <si>
    <t>Gantelets de Maladresse</t>
  </si>
  <si>
    <t>Gantelets de Nage et d'Escalade (Combattant, Prêtre, Roublard)</t>
  </si>
  <si>
    <t>Gantelets de Ogres (Magicien, Prêtre, Roublard)</t>
  </si>
  <si>
    <t>Gants Anti-Projectiles</t>
  </si>
  <si>
    <t>Pantoufles d'Araignées</t>
  </si>
  <si>
    <t>Items non-magiques</t>
  </si>
  <si>
    <t>Items Magiques</t>
  </si>
  <si>
    <t>Fell</t>
  </si>
  <si>
    <t>PT</t>
  </si>
  <si>
    <t>Ma tête</t>
  </si>
  <si>
    <t>BoEF</t>
  </si>
  <si>
    <t>1 CA</t>
  </si>
  <si>
    <t>Ceinturons, Chapeaux, Heaumes</t>
  </si>
  <si>
    <t>Ceinturon d'Hermaphrodite (Combattant, Prêtre, Roublard)</t>
  </si>
  <si>
    <t>Ceinturon des Nains</t>
  </si>
  <si>
    <t>Ceinturon à Poches</t>
  </si>
  <si>
    <t>Chapeau de Déguisement</t>
  </si>
  <si>
    <t>Chapeau de Stupidité</t>
  </si>
  <si>
    <t>Heaume d'Alignement Opposé</t>
  </si>
  <si>
    <t>Heaume de Brillance</t>
  </si>
  <si>
    <t>Heaume de Compréhension</t>
  </si>
  <si>
    <t>Heaume des Eaux</t>
  </si>
  <si>
    <t>Heaume de Télépathie</t>
  </si>
  <si>
    <t>Heaume de Téléportation</t>
  </si>
  <si>
    <t>Bouteilles, Sacs et Contenants Divers</t>
  </si>
  <si>
    <t>Becher de Potions</t>
  </si>
  <si>
    <t>Bourse d'Accessibilité</t>
  </si>
  <si>
    <t>Bouteille d'Efrit</t>
  </si>
  <si>
    <t>Bouteille Fumante</t>
  </si>
  <si>
    <t>Carafe d'Eau Infinie</t>
  </si>
  <si>
    <t>Cruche d'Alchimiste</t>
  </si>
  <si>
    <t>Flacon de Malédiction</t>
  </si>
  <si>
    <t>Flasque de Fer</t>
  </si>
  <si>
    <t>Havresac de Heward</t>
  </si>
  <si>
    <t>Sac à Malice</t>
  </si>
  <si>
    <t>Sac de Haricots</t>
  </si>
  <si>
    <t>Sac Dévoreur</t>
  </si>
  <si>
    <t>Sac de Transmutation</t>
  </si>
  <si>
    <t>Trou Portable</t>
  </si>
  <si>
    <t>Chandelles, Encens, Poudres etc.</t>
  </si>
  <si>
    <t>Colle Suprême</t>
  </si>
  <si>
    <t>Encens d'Obession (Prêtre)</t>
  </si>
  <si>
    <t>Encens de Méditation (Prêtre)</t>
  </si>
  <si>
    <t>Onguent de Keoghtom</t>
  </si>
  <si>
    <t>Pierre Contrôlant les Élémentaux de Terre</t>
  </si>
  <si>
    <t>Pierre de Grand Poids</t>
  </si>
  <si>
    <t>Pierre Philosophale</t>
  </si>
  <si>
    <t>Pierre Porte-Bonheur</t>
  </si>
  <si>
    <t>Pierres Ioniques</t>
  </si>
  <si>
    <t>Pigments de Nolzur</t>
  </si>
  <si>
    <t>Poudre à Fumée</t>
  </si>
  <si>
    <t>Poussière d'Apparition</t>
  </si>
  <si>
    <t>Poussière d'Illusion</t>
  </si>
  <si>
    <t>Poussière de Disparition</t>
  </si>
  <si>
    <t>Poussière de Toux et d'Étouffement</t>
  </si>
  <si>
    <t>Poussière de Sècheresse</t>
  </si>
  <si>
    <t>Poussière Sans Trace</t>
  </si>
  <si>
    <t>Solvant Universel</t>
  </si>
  <si>
    <t>Outils et Objets Domestiques</t>
  </si>
  <si>
    <t>Balai Frappeur</t>
  </si>
  <si>
    <t>Balai Volant</t>
  </si>
  <si>
    <t>Bêche d'Excavation Colossale (Combattant)</t>
  </si>
  <si>
    <t>Brasero Contrôlant les Élémentaux de Feu (Magicien)</t>
  </si>
  <si>
    <t>Brasero Somnifère (Magicien)</t>
  </si>
  <si>
    <t>Corde d'Escalade</t>
  </si>
  <si>
    <t>Corde d'Enchevêtrement</t>
  </si>
  <si>
    <t>Cuillère de Murlynd</t>
  </si>
  <si>
    <t>Maillet des Titans</t>
  </si>
  <si>
    <t>Miroir d'Emprisonement</t>
  </si>
  <si>
    <t>Miroir d'Opposition</t>
  </si>
  <si>
    <t>Miroir de Prouesses Mentales</t>
  </si>
  <si>
    <t>Pioches des Titans (Combattants)</t>
  </si>
  <si>
    <t>Scie Fabuleuse</t>
  </si>
  <si>
    <t>Tapis de Bienvenue (Magicien)</t>
  </si>
  <si>
    <t>Tapis de Suffocation</t>
  </si>
  <si>
    <t>Tapis Volant</t>
  </si>
  <si>
    <t>Instruments de Musique</t>
  </si>
  <si>
    <t>Item Magique recherché:</t>
  </si>
  <si>
    <t>Dé de disponibilité (1D8):</t>
  </si>
  <si>
    <t>Prix post-inflatoir(po):</t>
  </si>
  <si>
    <t>Poids:</t>
  </si>
  <si>
    <t>Système:</t>
  </si>
  <si>
    <t>Item Normal:</t>
  </si>
  <si>
    <t>Item Magique:</t>
  </si>
  <si>
    <t>Impérial</t>
  </si>
  <si>
    <t>Charges:</t>
  </si>
  <si>
    <t>Carillon d'Immense Faim</t>
  </si>
  <si>
    <t>Carillon d'Interruption</t>
  </si>
  <si>
    <t>Carillon d'Ouverture</t>
  </si>
  <si>
    <t>Conque des Tritons (Combattant, Prêtre)</t>
  </si>
  <si>
    <t>Cor d'Effondrement</t>
  </si>
  <si>
    <t>Cor à Bulles</t>
  </si>
  <si>
    <t>Cor de Brumes</t>
  </si>
  <si>
    <t>Cor du Bien</t>
  </si>
  <si>
    <t>Cor du Mal</t>
  </si>
  <si>
    <t>Flûte Enchantée</t>
  </si>
  <si>
    <t>Flûtes de Hantise</t>
  </si>
  <si>
    <t>Harpe de Discorde</t>
  </si>
  <si>
    <t>Harpe de Séduction</t>
  </si>
  <si>
    <t>Lyre de Construction</t>
  </si>
  <si>
    <t>Pipes Obsédantes</t>
  </si>
  <si>
    <t>Pipes Ventriloques</t>
  </si>
  <si>
    <t>Tambours d'Assourdissement</t>
  </si>
  <si>
    <t>Tambours de Panique</t>
  </si>
  <si>
    <t>Trompe de Destruction</t>
  </si>
  <si>
    <t>Les Bizarreries</t>
  </si>
  <si>
    <t>Appareil de Kwalish</t>
  </si>
  <si>
    <t>Bateau Pliable</t>
  </si>
  <si>
    <t>Bol de Commandement de Élémentax d'Eau (Magicien)</t>
  </si>
  <si>
    <t>Bol de Mort Aqueuse (Magicien)</t>
  </si>
  <si>
    <t>Boule de Cristal (Magicien)</t>
  </si>
  <si>
    <t>Boule de Cristal Hypnotique (Magicien)</t>
  </si>
  <si>
    <t>Cartes Merveilleuses</t>
  </si>
  <si>
    <t>Cube de Force</t>
  </si>
  <si>
    <t>Cube de Résistance au Froid</t>
  </si>
  <si>
    <t>Encensoir Conjurant des Élémentaux d'Air (Magicien)</t>
  </si>
  <si>
    <t>Encensoir Conjurant des Élémentaux d'Air Hostiles (Magicien)</t>
  </si>
  <si>
    <t>Forteresse de Daern</t>
  </si>
  <si>
    <t>Jeu d'Illusions</t>
  </si>
  <si>
    <t>Seuil Cubique</t>
  </si>
  <si>
    <t>Yeux de Charme (Magicien)</t>
  </si>
  <si>
    <t>Yeux Perçants</t>
  </si>
  <si>
    <t>Ailes de Vol</t>
  </si>
  <si>
    <t>Bandes de Bilarro</t>
  </si>
  <si>
    <t>Carquois d'Ehlonna</t>
  </si>
  <si>
    <t>Cheval de Pierre</t>
  </si>
  <si>
    <t>Drap de Petitesse</t>
  </si>
  <si>
    <t>Eventail des Vents</t>
  </si>
  <si>
    <t>Fers de Rapidité</t>
  </si>
  <si>
    <t>Fers de Zéphir</t>
  </si>
  <si>
    <t>Lentille de Détection</t>
  </si>
  <si>
    <t>Puits des Mondes</t>
  </si>
  <si>
    <t>Sphère d'Annihilation</t>
  </si>
  <si>
    <t>Yeux d'Aigles</t>
  </si>
  <si>
    <t>Yeux de Pétrification</t>
  </si>
  <si>
    <t>1DV</t>
  </si>
  <si>
    <t>Armures Spéciales</t>
  </si>
  <si>
    <t>Armure de Commandement</t>
  </si>
  <si>
    <t>Armure de Dissimilation</t>
  </si>
  <si>
    <t>Armure Enragée</t>
  </si>
  <si>
    <t>Armure de Plates Éthérée</t>
  </si>
  <si>
    <t>Armure de Plates d'Effroi</t>
  </si>
  <si>
    <t>Bouclier -1, Attracteur de Projectiles</t>
  </si>
  <si>
    <t>Bouclier Large +1, +4 Contre les Projectiles</t>
  </si>
  <si>
    <t>Armes Spéciales</t>
  </si>
  <si>
    <t>Flèche Directionnelle</t>
  </si>
  <si>
    <t>Flèche Meurtrière</t>
  </si>
  <si>
    <t>Hache de Jet +2</t>
  </si>
  <si>
    <t>Arc +1</t>
  </si>
  <si>
    <t>Arbalète de Précision +3</t>
  </si>
  <si>
    <t>Dague +1, +2 contre les créatures petites ou minuscules</t>
  </si>
  <si>
    <t>Dague +2, +3 contre les créatures de grande taille</t>
  </si>
  <si>
    <t>Dague Longue-Dent +2</t>
  </si>
  <si>
    <t>Marteau des Nains +3</t>
  </si>
  <si>
    <t>Marteau du Tonnerre</t>
  </si>
  <si>
    <t>Potion de Clairaudience</t>
  </si>
  <si>
    <t>Potion de Clairvoyance</t>
  </si>
  <si>
    <t>Potion de Contrôle des animaux</t>
  </si>
  <si>
    <t>Potion de Contrôle des dragons</t>
  </si>
  <si>
    <t>Potion de Contrôle des géants</t>
  </si>
  <si>
    <t>Potion de Contrôle des humains</t>
  </si>
  <si>
    <t>Potion de Contrôle des morts-vivants</t>
  </si>
  <si>
    <t>Potion de Contrôle des plantes</t>
  </si>
  <si>
    <t>Potion de Croissance</t>
  </si>
  <si>
    <t>Potion de Détection des trésors</t>
  </si>
  <si>
    <t>Potion de Diminution</t>
  </si>
  <si>
    <t>Potion d'Éclat Irisé</t>
  </si>
  <si>
    <t>Potion de Escalade</t>
  </si>
  <si>
    <t>Potion d'ESP</t>
  </si>
  <si>
    <t>Potion de Forme Gazeuse</t>
  </si>
  <si>
    <t>Potion de Grands soins</t>
  </si>
  <si>
    <t>Potion de Haleine Ardente</t>
  </si>
  <si>
    <t>Potion de Hâte</t>
  </si>
  <si>
    <t>Potion de Héroisme (Combattant)</t>
  </si>
  <si>
    <t>Potion de Invisibilité</t>
  </si>
  <si>
    <t>Potion de Invulnérabilité (combattant)</t>
  </si>
  <si>
    <t>Potion de Lévitation</t>
  </si>
  <si>
    <t>Potion de Longévité</t>
  </si>
  <si>
    <t>Potion de Métamorphose</t>
  </si>
  <si>
    <t>Potion de Poison</t>
  </si>
  <si>
    <t>Potion de Resistance au feu</t>
  </si>
  <si>
    <t>Potion de Respiration Auquatique</t>
  </si>
  <si>
    <t>Potion de Soins</t>
  </si>
  <si>
    <t>Potion de Super-Héroisme (Combattant)</t>
  </si>
  <si>
    <t>Potion de Tromperie</t>
  </si>
  <si>
    <t>Potion de Ventriloquie</t>
  </si>
  <si>
    <t>Potion de Vitalité</t>
  </si>
  <si>
    <t>Potion de Vol</t>
  </si>
  <si>
    <t>Parchemin de Protection contre l'Acides</t>
  </si>
  <si>
    <t>Parchemin de Protection contre l'Eau</t>
  </si>
  <si>
    <t>Parchemin de Protection contre l'Électricité</t>
  </si>
  <si>
    <t>Parchemin de Protection contre les Élémentaux</t>
  </si>
  <si>
    <t>Parchemin de Protection contre le Feu</t>
  </si>
  <si>
    <t>Parchemin de Protection contre le Froid</t>
  </si>
  <si>
    <t>Parchemin de Protection contre le Gaz</t>
  </si>
  <si>
    <t>Parchemin de Protection contre la Magie</t>
  </si>
  <si>
    <t>Parchemin de Protection contre les Morts-Vivants</t>
  </si>
  <si>
    <t>Parchemin de Protection contre la Pétrification</t>
  </si>
  <si>
    <t>Parchemin de Protection contre les Plantes</t>
  </si>
  <si>
    <t>Parchemin de Protection contre les Poisons</t>
  </si>
  <si>
    <t>Parchemin de Protection contre la Possession</t>
  </si>
  <si>
    <t>Parchemin de Protection contre le Souffle de dragon</t>
  </si>
  <si>
    <t>Anneau d'Action Libre</t>
  </si>
  <si>
    <t>Anneau d'Amitié avec les animaux</t>
  </si>
  <si>
    <t>Anneau de Bouclier Mental</t>
  </si>
  <si>
    <t>Anneau de Caméléon</t>
  </si>
  <si>
    <t>Anneau de Chaleur</t>
  </si>
  <si>
    <t>Anneau de Clignotement</t>
  </si>
  <si>
    <t>Anneau de Commande des Élémentaux</t>
  </si>
  <si>
    <t>Anneau de Conjuration de Djinns</t>
  </si>
  <si>
    <t>Anneau de Contradiction</t>
  </si>
  <si>
    <t>Anneau de Contrôle des Mammifères</t>
  </si>
  <si>
    <t>Anneau d'Étoiles Filantes</t>
  </si>
  <si>
    <t>Anneau de Faiblesse</t>
  </si>
  <si>
    <t>Anneau de Feuille Morte</t>
  </si>
  <si>
    <t>Anneau de Grand Bélier</t>
  </si>
  <si>
    <t>Anneau d'Influence Humaine</t>
  </si>
  <si>
    <t>Anneau d'Invisibilité</t>
  </si>
  <si>
    <t>Anneau de Maladresse</t>
  </si>
  <si>
    <t>Anneau de Marche des Ondes</t>
  </si>
  <si>
    <t>Anneau de Nage</t>
  </si>
  <si>
    <t>Anneau de Poigne Électrique</t>
  </si>
  <si>
    <t>Anneau de Rayon X</t>
  </si>
  <si>
    <t>Anneau de Régénération</t>
  </si>
  <si>
    <t>Anneau de Saut</t>
  </si>
  <si>
    <t>Anneau de Sorts</t>
  </si>
  <si>
    <t>Anneau de Souhaits</t>
  </si>
  <si>
    <t>Anneau de Subsistance</t>
  </si>
  <si>
    <t>Anneau de Trois Souhaits</t>
  </si>
  <si>
    <t>Anneau de Tromperie</t>
  </si>
  <si>
    <t>Anneau de Vérité</t>
  </si>
  <si>
    <t>Anneau de Résistance au Feu</t>
  </si>
  <si>
    <t>Bâtonnet d'Absorption (prêtre,magicien)</t>
  </si>
  <si>
    <t>Bâtonnet d'Annulation</t>
  </si>
  <si>
    <t>Bâtonnet de Châtiment (prêtre,magicien)</t>
  </si>
  <si>
    <t>Bâtonnet de Fléaux d'Armes</t>
  </si>
  <si>
    <t>Bâtonnet de Passage</t>
  </si>
  <si>
    <t>Bâtonnet de Puissance Altière  (Combattant)</t>
  </si>
  <si>
    <t>Bâtonnet de Résurrection  (prêtre)</t>
  </si>
  <si>
    <t>Bâtonnet de Sécurité</t>
  </si>
  <si>
    <t>Bâtonnet de Séduction (prêtre,magicien,roublard)</t>
  </si>
  <si>
    <t>Bâtonnet de Splendeur</t>
  </si>
  <si>
    <t>Bâtonnet de Suzerainté</t>
  </si>
  <si>
    <t>Bâtonnet de Terreur</t>
  </si>
  <si>
    <t>Bâtonnet de Vigilance</t>
  </si>
  <si>
    <t>Bâton de Commandement (prêtre,magicien)</t>
  </si>
  <si>
    <t>Bâton de Contrecoup  (prêtre,magicien)</t>
  </si>
  <si>
    <t>Bâton de Flétrissement</t>
  </si>
  <si>
    <t>Bâton de Foudre et tonnerre</t>
  </si>
  <si>
    <t>Bâton de Fronde  (prêtre)</t>
  </si>
  <si>
    <t>Bâton de Grandes Forêts</t>
  </si>
  <si>
    <t>Bâton de Masse d'Armes</t>
  </si>
  <si>
    <t>Bâton de Nuée d'Insectes (prêtre,magicien)</t>
  </si>
  <si>
    <t>Bâton de Puissance (magicien)</t>
  </si>
  <si>
    <t>Bâton de Serpent (prêtre)</t>
  </si>
  <si>
    <t>Bâton de Soins  (prêtre)</t>
  </si>
  <si>
    <t>Baguette d'Altération de la taille</t>
  </si>
  <si>
    <t>Baguette de Conjuration (magicien)</t>
  </si>
  <si>
    <t>Baguette de Détection de l'Ennemi</t>
  </si>
  <si>
    <t>Baguette de Détection de la Magie</t>
  </si>
  <si>
    <t>Baguette de Détection des Métaux et Minéraux</t>
  </si>
  <si>
    <t>Baguette d'Effroi (Prêtre,Magicien)</t>
  </si>
  <si>
    <t>Baguette d'Extinction</t>
  </si>
  <si>
    <t>Baguette de Feu (Magicien)</t>
  </si>
  <si>
    <t>Baguette de Foudre (Magicien)</t>
  </si>
  <si>
    <t>Baguette de Givre (Magicien)</t>
  </si>
  <si>
    <t>Baguette d'Illumination</t>
  </si>
  <si>
    <t>Baguette d'Illusion (Magicien)</t>
  </si>
  <si>
    <t>Baguette de Localisation des Trappes et Portes Secrètes</t>
  </si>
  <si>
    <t>Baguette de Métamorphose (Magicien)</t>
  </si>
  <si>
    <t>Baguette de Négation</t>
  </si>
  <si>
    <t>Baguette de Paralysie (Magicien)</t>
  </si>
  <si>
    <t>Baguette de Prodigieuse</t>
  </si>
  <si>
    <t>Baguette de Projectiles Magiques</t>
  </si>
  <si>
    <t>Baguette de Terre et Pierre</t>
  </si>
  <si>
    <t>Javelot de Foudre</t>
  </si>
  <si>
    <t>Javelot Perceur</t>
  </si>
  <si>
    <t>Masse de Disruption</t>
  </si>
  <si>
    <t>Filet Magique</t>
  </si>
  <si>
    <t>Filet Piègeur</t>
  </si>
  <si>
    <t>Fronde Chercheuse +2</t>
  </si>
  <si>
    <t>Javelot Maudit</t>
  </si>
  <si>
    <t>Trident de Soumission</t>
  </si>
  <si>
    <t>Trident de Désir Marin</t>
  </si>
  <si>
    <t>Lame +1, +2 contre les lanceurs de Sorts et Créatures Enchantées</t>
  </si>
  <si>
    <t>Lame +1, +3 contre les Lycanthropes et les Changeurs de Forme</t>
  </si>
  <si>
    <t>Lame +1, +3 contre les Créatures Régénérantes</t>
  </si>
  <si>
    <t>Lame +1, +4 contre les Reptiles</t>
  </si>
  <si>
    <t>Lame +1, Maudite</t>
  </si>
  <si>
    <t>Lame +1, Langue de Feu</t>
  </si>
  <si>
    <t>Lame +1, Porte-Bonheur</t>
  </si>
  <si>
    <t>Lame +2, Tueuse de Dragons</t>
  </si>
  <si>
    <t>Lame +2, Tueuse de Géants</t>
  </si>
  <si>
    <t>Lame +2, Voleuse des Neufs Vies</t>
  </si>
  <si>
    <t>Lame de Glace +3</t>
  </si>
  <si>
    <t>Lame +4, Guardienne</t>
  </si>
  <si>
    <t>Lame +5, Guardienne</t>
  </si>
  <si>
    <t>Lame +5, Sainte Lame</t>
  </si>
  <si>
    <t>Lame Maudite, -2</t>
  </si>
  <si>
    <t>Lame Dansante</t>
  </si>
  <si>
    <t>Lame Voleuse de Vie</t>
  </si>
  <si>
    <t>Lame d'Acuité</t>
  </si>
  <si>
    <t>Lame des Plans</t>
  </si>
  <si>
    <t>Lame Sanglante</t>
  </si>
  <si>
    <t>Lame Courte, de Vitesse (+2)</t>
  </si>
  <si>
    <t>Lame Acérée (Vorpale)</t>
  </si>
  <si>
    <t>Type d'Item Magique :</t>
  </si>
  <si>
    <t>MdJ (TSR2101F)</t>
  </si>
  <si>
    <t>GdM (TSR2100F)</t>
  </si>
  <si>
    <t>Épées</t>
  </si>
  <si>
    <t>Autres Armes</t>
  </si>
  <si>
    <t>Modificateur d'armes/armure:</t>
  </si>
  <si>
    <t>+1</t>
  </si>
  <si>
    <t>+2</t>
  </si>
  <si>
    <t>+3</t>
  </si>
  <si>
    <t>+4</t>
  </si>
  <si>
    <t>+5</t>
  </si>
  <si>
    <t>Liste des Armes considérées comme des Épées</t>
  </si>
  <si>
    <t>Arbalète de poing</t>
  </si>
  <si>
    <t>Arbalète Lègere</t>
  </si>
  <si>
    <t>Arbalète Lourde</t>
  </si>
  <si>
    <t>Carreau de poing</t>
  </si>
  <si>
    <t>Carreau léger</t>
  </si>
  <si>
    <t>Carreau Lourd</t>
  </si>
  <si>
    <t>Arc Court</t>
  </si>
  <si>
    <t>Arc Court composé</t>
  </si>
  <si>
    <t>Arc Long</t>
  </si>
  <si>
    <t>Arc Long composé</t>
  </si>
  <si>
    <t>Flèches légères</t>
  </si>
  <si>
    <t>Flèches lourdes</t>
  </si>
  <si>
    <t>Bardiche</t>
  </si>
  <si>
    <t>Bec de corbin</t>
  </si>
  <si>
    <t>Doloire*</t>
  </si>
  <si>
    <t>Doloire-Guisarme*</t>
  </si>
  <si>
    <t>Esponton#</t>
  </si>
  <si>
    <t>Fauchard</t>
  </si>
  <si>
    <t>Fauchard-Crochet</t>
  </si>
  <si>
    <t>Fourche de guerre*</t>
  </si>
  <si>
    <t>Fourche-Fauchard</t>
  </si>
  <si>
    <t>Guisarme</t>
  </si>
  <si>
    <t>Hallebarde</t>
  </si>
  <si>
    <t>Marteau de lucerne#</t>
  </si>
  <si>
    <t>Pertuisane#</t>
  </si>
  <si>
    <t>Pique#</t>
  </si>
  <si>
    <t>Serpe-Guisarme</t>
  </si>
  <si>
    <t>Spetum#</t>
  </si>
  <si>
    <t>Vouge</t>
  </si>
  <si>
    <t>Vouge-Guisarme</t>
  </si>
  <si>
    <t>Épée Bâtarde</t>
  </si>
  <si>
    <t>Cimeterre/Sabre</t>
  </si>
  <si>
    <t>Épée Courte</t>
  </si>
  <si>
    <t>Épée À Deux Mains</t>
  </si>
  <si>
    <t>Épée Large</t>
  </si>
  <si>
    <t>Épée Longue</t>
  </si>
  <si>
    <t>Épée Khopesh</t>
  </si>
  <si>
    <t>Bille (pour fronde)</t>
  </si>
  <si>
    <t>Pierre (pour fronde)</t>
  </si>
  <si>
    <t>Lance de cavalier, légère @</t>
  </si>
  <si>
    <t>Lance de joute @</t>
  </si>
  <si>
    <t>Lance de fantassin @</t>
  </si>
  <si>
    <t>Lance de cavalier, lourde @</t>
  </si>
  <si>
    <t>Lance de cavalier, moyenne @</t>
  </si>
  <si>
    <t>Aiguille (pour Sarbacane)</t>
  </si>
  <si>
    <t>Armure de plates Normal</t>
  </si>
  <si>
    <t>Armure de plates Complète</t>
  </si>
  <si>
    <t>Armure de plates de bataille</t>
  </si>
  <si>
    <t>Armure de plates en bronze</t>
  </si>
  <si>
    <t>Vendeur 2</t>
  </si>
  <si>
    <t>Cimeterre de Grande Vitesse +1</t>
  </si>
  <si>
    <t>Cimeterre de Grande Vitesse +2</t>
  </si>
  <si>
    <t>Cimeterre de Grande Vitesse +3</t>
  </si>
  <si>
    <t>Cimeterre de Grande Vitesse +4</t>
  </si>
  <si>
    <t>Cimeterre de Grande Vitesse +5</t>
  </si>
  <si>
    <t>Dague de Tir +1</t>
  </si>
  <si>
    <t>Dague de Tir +4</t>
  </si>
  <si>
    <t>Dague de Tir +3</t>
  </si>
  <si>
    <t>Dague de Tir +2</t>
  </si>
  <si>
    <t>Hache de Projection +1</t>
  </si>
  <si>
    <t>Hache de Projection +2</t>
  </si>
  <si>
    <t>Hache de Projection +3</t>
  </si>
  <si>
    <t>Hache de Projection +4</t>
  </si>
  <si>
    <t>Hache de Projection +5</t>
  </si>
  <si>
    <t>Bâton Magique +1</t>
  </si>
  <si>
    <t>Bâton Magique +2</t>
  </si>
  <si>
    <t>Bâton Magique +3</t>
  </si>
  <si>
    <t>Bâton Magique +4</t>
  </si>
  <si>
    <t>Bâton Magique +5</t>
  </si>
  <si>
    <t>Couteau-Ceinturon +1</t>
  </si>
  <si>
    <t>Couteau-Ceinturon +2</t>
  </si>
  <si>
    <t>Couteau-Ceinturon +3</t>
  </si>
  <si>
    <t>Couteau-Ceinturon +4</t>
  </si>
  <si>
    <t>Armures</t>
  </si>
  <si>
    <t>Bienvenue sur l'Outil de Gestion de l'Inflation de Prix AD&amp;D2 (OGIPADD2) de Jello195. Cet outil est destiné aux MD désireux de créer leurs propres taux d'inflation (rudimentaires) sans trop de tracas afin de pimenter leurs parties. Afin de faire une bonne utilisation de cet outil veuillez prendre note des commentaires (petits triangles rouges comme celui de cette boite), sinon ne venez pas me demander de le réparer pour vous.
Merci et bonne partie d'AD&amp;D2</t>
  </si>
  <si>
    <t>Hâte 1x par jour</t>
  </si>
  <si>
    <t>Utilisable par les classes guerrières</t>
  </si>
  <si>
    <t>Utilisable par les personnages qui ont parlé au pillier de crânes</t>
  </si>
  <si>
    <t>Prix: 1800 po</t>
  </si>
  <si>
    <t>Perte de la mémoire 1 fois par heure.</t>
  </si>
  <si>
    <t>Immobilisation des morts-vivants</t>
  </si>
  <si>
    <t>Utilisable par les hommes-poussières et morts seulement</t>
  </si>
  <si>
    <t>Aucune restriction</t>
  </si>
  <si>
    <t>Tatouage de puissance infinie</t>
  </si>
  <si>
    <t>Tatouage d'action infinie</t>
  </si>
  <si>
    <t>Tatouage de santé infinie</t>
  </si>
  <si>
    <t>Utilisable par les classes cléricales</t>
  </si>
  <si>
    <t>Tatouage de présence infinie</t>
  </si>
  <si>
    <t>Utilisable par les classes cléricales et roublardes</t>
  </si>
  <si>
    <t>Tatouage d'endurance supérieure</t>
  </si>
  <si>
    <t>Tatouage d'endurance infinie</t>
  </si>
  <si>
    <t xml:space="preserve"> +1 DEX, +10% VT, +10% DS</t>
  </si>
  <si>
    <t xml:space="preserve"> +1 SAG, +1 prière de 1er niv, +1 prière de 2e niv</t>
  </si>
  <si>
    <t xml:space="preserve"> +1 SAG, +1 CHA, +1 au jet de Vade Retro</t>
  </si>
  <si>
    <t>Bénédiction, conférée par les morts de la morgue</t>
  </si>
  <si>
    <t xml:space="preserve"> +33% vs feu, +33% vs feu magique, Immunisé à la panique</t>
  </si>
  <si>
    <t>Peut devenir une clef dont le PJ a besoin pour 3h</t>
  </si>
  <si>
    <t>Tatouage de l'obstination bornée</t>
  </si>
  <si>
    <t>s'obstine à répéter sa dernière action.</t>
  </si>
  <si>
    <t>Devient vituose avec tous les instruments.</t>
  </si>
  <si>
    <t>Tatouages de Faction</t>
  </si>
  <si>
    <t>Tatouage des Homme-Dieux</t>
  </si>
  <si>
    <t>Tatouage du dieu mort</t>
  </si>
  <si>
    <t xml:space="preserve"> +1 SAG, +2 TAC0 vs classes clércicales</t>
  </si>
  <si>
    <t xml:space="preserve"> +1 INT, +Réponse à une énigme donnée (5 charges)</t>
  </si>
  <si>
    <t>Tatouage entropique</t>
  </si>
  <si>
    <t>crée une zone d'entropie de 5m de radius</t>
  </si>
  <si>
    <t>Utilisable par les membres de la  Garde Fatale seulement</t>
  </si>
  <si>
    <t>Utilisable par les membres de l'Harmonium seulement</t>
  </si>
  <si>
    <t>Utilisable par les Hommes-Poussières seulement</t>
  </si>
  <si>
    <t>Utilisable par les Ligues Libres seulement</t>
  </si>
  <si>
    <t xml:space="preserve"> -1 CHA, peut récupérer les taxes (3x par semaine)</t>
  </si>
  <si>
    <t>Utilisable par les Marqués seulement</t>
  </si>
  <si>
    <t xml:space="preserve"> -1 SAG, Toucher de la folie (folie au hasard) 1x par jour</t>
  </si>
  <si>
    <t>Utilisable par les membres de la Morne Cabale seulement</t>
  </si>
  <si>
    <t>Utilisable par l'Ordre Transcendental seulement</t>
  </si>
  <si>
    <t xml:space="preserve"> +1 DEX, bonus d'estimation +1</t>
  </si>
  <si>
    <t>Tatouage de la Mort Rouge</t>
  </si>
  <si>
    <t>Utilisable par les Rectificateurs seulement</t>
  </si>
  <si>
    <t>Utilisable par les membres du Signe de l'Un seulement</t>
  </si>
  <si>
    <t>Detection du chaos 1x par jour, +1FOR, +1CON</t>
  </si>
  <si>
    <t>Tatouage de la gloire du Signeur</t>
  </si>
  <si>
    <t>Contrôle des Morts-Vivants (3x par jour), -1 CHA</t>
  </si>
  <si>
    <t>Rappel à la vie</t>
  </si>
  <si>
    <t>Robes Simple</t>
  </si>
  <si>
    <t>Robes Brodée</t>
  </si>
  <si>
    <t>Cape en bon tissu</t>
  </si>
  <si>
    <t>Cape en belle fourrure</t>
  </si>
  <si>
    <t>Repas médiocre</t>
  </si>
  <si>
    <t>Repas ordinaire</t>
  </si>
  <si>
    <t>Repas Bon</t>
  </si>
  <si>
    <t>Logement à l'auberge (médiocre)</t>
  </si>
  <si>
    <t>Logement à l'auberge (ordinaire)</t>
  </si>
  <si>
    <t>Chambre en ville (médiocre) (par mois)</t>
  </si>
  <si>
    <t xml:space="preserve"> Chambre en ville (ordinaire) (par mois)</t>
  </si>
  <si>
    <t>Œufs (Centaines)</t>
  </si>
  <si>
    <t>Œufs (Douzaines)</t>
  </si>
  <si>
    <t>Joug à bœuf</t>
  </si>
  <si>
    <t>Joug à cheval</t>
  </si>
  <si>
    <t>Petite sacoche de selle</t>
  </si>
  <si>
    <t>Grande sacoche de selle</t>
  </si>
  <si>
    <t>Selle de monture</t>
  </si>
  <si>
    <t>Selle de bât</t>
  </si>
  <si>
    <t>petit canoé</t>
  </si>
  <si>
    <t>Canoé de guerre</t>
  </si>
  <si>
    <t>Char de voyage</t>
  </si>
  <si>
    <t>Char de guerre</t>
  </si>
  <si>
    <t>Rame normale</t>
  </si>
  <si>
    <t>Rame de galère</t>
  </si>
  <si>
    <t>Voiture (ordinaire)</t>
  </si>
  <si>
    <t>Voiture (carrosse ornementé)</t>
  </si>
  <si>
    <t>Animaux</t>
  </si>
  <si>
    <t>Petite bourse de ceinture</t>
  </si>
  <si>
    <t>Grande bourse de ceinture</t>
  </si>
  <si>
    <t>Chaîne lourde</t>
  </si>
  <si>
    <t>Chaîne légère</t>
  </si>
  <si>
    <t>Petit coffre</t>
  </si>
  <si>
    <t>Grand coffre</t>
  </si>
  <si>
    <t>Corde de chanvre</t>
  </si>
  <si>
    <t>Corde de soie</t>
  </si>
  <si>
    <t>Huile à lanterne</t>
  </si>
  <si>
    <t>Huile (feu grégeois)</t>
  </si>
  <si>
    <t>Lanterne à capuchon</t>
  </si>
  <si>
    <t>Lanterne à faisceau</t>
  </si>
  <si>
    <t>Lanterne de phare</t>
  </si>
  <si>
    <t>Petit panier</t>
  </si>
  <si>
    <t>Grand panier</t>
  </si>
  <si>
    <t>Petit sac</t>
  </si>
  <si>
    <t>Grand sac</t>
  </si>
  <si>
    <t>Serrure (médiocre)</t>
  </si>
  <si>
    <t>Serrure (bonne)</t>
  </si>
  <si>
    <t>Petite tente</t>
  </si>
  <si>
    <t>Grande Tente</t>
  </si>
  <si>
    <t>Tente (pavillon)</t>
  </si>
  <si>
    <t>Tissu Commun</t>
  </si>
  <si>
    <t>Tissu Fin</t>
  </si>
  <si>
    <t>Tissu Superbe</t>
  </si>
  <si>
    <t>Cheval de selle</t>
  </si>
  <si>
    <t>Cheval de trait</t>
  </si>
  <si>
    <t>Cheval de guerre léger</t>
  </si>
  <si>
    <t>Cheval de guerre moyen</t>
  </si>
  <si>
    <t>Cheval de guerre lourd</t>
  </si>
  <si>
    <t>Chien de chasse</t>
  </si>
  <si>
    <t>Chien de guerre</t>
  </si>
  <si>
    <t>Chien de garde</t>
  </si>
  <si>
    <t>Éléphant de somme</t>
  </si>
  <si>
    <t>Éléphant de guerre</t>
  </si>
  <si>
    <t>MJSR7</t>
  </si>
  <si>
    <t>Clarinettes/hautbois (Aulos)</t>
  </si>
  <si>
    <t>Clarinettes/hautbois (Hautbois)</t>
  </si>
  <si>
    <t>Clarinettes/hautbois (Serpent)</t>
  </si>
  <si>
    <t>Chalumeau (Cromorne)</t>
  </si>
  <si>
    <t>Chalumeau (Basson)</t>
  </si>
  <si>
    <t>Chalumeau (Cervelas)</t>
  </si>
  <si>
    <t>Chalumeau (Chalumeau)</t>
  </si>
  <si>
    <t>Tibia</t>
  </si>
  <si>
    <t>Cornemuse (Biniou)</t>
  </si>
  <si>
    <t>Cornemuse (Cabrette)</t>
  </si>
  <si>
    <t>Flûte à bec</t>
  </si>
  <si>
    <t>Flûte à bec (Bambou)</t>
  </si>
  <si>
    <t>Flûte à bec (Cornet (à bouquin))</t>
  </si>
  <si>
    <t>Flûte à bec (Flageolet Double)</t>
  </si>
  <si>
    <t>Flûte à bec (Flageolet)</t>
  </si>
  <si>
    <t>Flûte à bec (Sifflet à nez)</t>
  </si>
  <si>
    <t>Flûte à bec (Gemshorn)</t>
  </si>
  <si>
    <t>Fifre</t>
  </si>
  <si>
    <t>Fifre (Gaboulet)</t>
  </si>
  <si>
    <t>Fifre (Pipeau)</t>
  </si>
  <si>
    <t>Flûte traversière (Ocarina)</t>
  </si>
  <si>
    <t>Harmonica</t>
  </si>
  <si>
    <t>Kéna</t>
  </si>
  <si>
    <t>Flûte de Pan</t>
  </si>
  <si>
    <t>Sheng</t>
  </si>
  <si>
    <t>Syrinx</t>
  </si>
  <si>
    <t>Tympanon (Cimbalom)</t>
  </si>
  <si>
    <t>Tympanon (Cembalo)</t>
  </si>
  <si>
    <t>Tympanon (Psaltérion)</t>
  </si>
  <si>
    <t>Tympanon (Santouri)</t>
  </si>
  <si>
    <t>Cors métallique (Buccin)</t>
  </si>
  <si>
    <t>Cors métallique (de fanfare)</t>
  </si>
  <si>
    <t>Cors métallique (Héraldique)</t>
  </si>
  <si>
    <t>Cors métallique (cor postal)</t>
  </si>
  <si>
    <t>Cors métallique (cor à coulisse)</t>
  </si>
  <si>
    <t>Cors métallique (Buisine (cor droit))</t>
  </si>
  <si>
    <t>Cors non-métallique (Cor des Alpes)</t>
  </si>
  <si>
    <t>Cors non-métallique (Conque)</t>
  </si>
  <si>
    <t>Cors non-métallique (Corne)</t>
  </si>
  <si>
    <t>Cors non-métallique (Olifan)</t>
  </si>
  <si>
    <t>Cors non-métallique (Luur )</t>
  </si>
  <si>
    <t>Cors non-métallique (Cor Latéral)</t>
  </si>
  <si>
    <t>Trombone (Sacqueboute)</t>
  </si>
  <si>
    <t>Guitare (Balalaïka)</t>
  </si>
  <si>
    <t>Guitare (Citole)</t>
  </si>
  <si>
    <t>Guitare (Guiterne)</t>
  </si>
  <si>
    <t>Luth (Mandore)</t>
  </si>
  <si>
    <t>Guitare (Luth)</t>
  </si>
  <si>
    <t>Luth (Shamisen)</t>
  </si>
  <si>
    <t>Luth (Sitar)</t>
  </si>
  <si>
    <t>Luth à deux manches (Archiluth)</t>
  </si>
  <si>
    <t>Luth à deux manches (Théorbe)</t>
  </si>
  <si>
    <t>Guitare (Mandoline)</t>
  </si>
  <si>
    <t>Mandoline (Pandura)</t>
  </si>
  <si>
    <t>Mandoline (Pandore (Pandura Basse))</t>
  </si>
  <si>
    <t>Mandoline (Orpharion)</t>
  </si>
  <si>
    <t>Harpe (Harpe éolienne)</t>
  </si>
  <si>
    <t>Harpe</t>
  </si>
  <si>
    <t>Harpe (Clairsech)</t>
  </si>
  <si>
    <t>Harpe (Lyre)</t>
  </si>
  <si>
    <t>Harpe (Crouth)</t>
  </si>
  <si>
    <t>Harpe (Grande harpe)</t>
  </si>
  <si>
    <t>Cithare</t>
  </si>
  <si>
    <t>Cithare (Ganun)</t>
  </si>
  <si>
    <t>Cithare (Koto)</t>
  </si>
  <si>
    <t>Vièle (Sans Manche)</t>
  </si>
  <si>
    <t>Vièle (Gigue)</t>
  </si>
  <si>
    <t>Vièle (À pointe)</t>
  </si>
  <si>
    <t>Vielle à roue</t>
  </si>
  <si>
    <t>Vielle à roue (Organistrum)</t>
  </si>
  <si>
    <t>Vielle à roue (Rote)</t>
  </si>
  <si>
    <t>Rebec (Viole d'amour)</t>
  </si>
  <si>
    <t>Rebec (Viole de gambe)</t>
  </si>
  <si>
    <t>Rebec (Lyra)</t>
  </si>
  <si>
    <t>Trompette marine (Viole)</t>
  </si>
  <si>
    <t>Tambour (Bongos)</t>
  </si>
  <si>
    <t>Violon</t>
  </si>
  <si>
    <t>Violon (pochette)</t>
  </si>
  <si>
    <t>Tambour (Tambour cylindrique)</t>
  </si>
  <si>
    <t>Tambour cylindrique (Changgo)</t>
  </si>
  <si>
    <t>Tambour (Tambour à friction)</t>
  </si>
  <si>
    <t>Tambour (Tambours-gong )</t>
  </si>
  <si>
    <t>Tambour (Timbales)</t>
  </si>
  <si>
    <t>Tambour (Tambours Latéraux)</t>
  </si>
  <si>
    <t>Tambour (Tambour fendu)</t>
  </si>
  <si>
    <t>Timbales (Nacaire)</t>
  </si>
  <si>
    <t>Timbales (Toms)</t>
  </si>
  <si>
    <t>Tambours Latéraux (Tabor)</t>
  </si>
  <si>
    <t>Tambour fendu (Tambours de Communication)</t>
  </si>
  <si>
    <t>Tambourin</t>
  </si>
  <si>
    <t>Tambourin (Tambour de basque)</t>
  </si>
  <si>
    <t>Clochette</t>
  </si>
  <si>
    <t>Cymbale</t>
  </si>
  <si>
    <t>Carillon</t>
  </si>
  <si>
    <t>Gong  (sans membrane)</t>
  </si>
  <si>
    <t>Gong  (Tam-tam)</t>
  </si>
  <si>
    <t>Triangle</t>
  </si>
  <si>
    <t>Osselets</t>
  </si>
  <si>
    <t>Castagnettes</t>
  </si>
  <si>
    <t>Claquettes</t>
  </si>
  <si>
    <t>Crécelles (Calebasse)</t>
  </si>
  <si>
    <t>Crécelles (Sistre)</t>
  </si>
  <si>
    <t>Sabot</t>
  </si>
  <si>
    <t>Bloc de bois</t>
  </si>
  <si>
    <t>Pilon</t>
  </si>
  <si>
    <t>Racloir</t>
  </si>
  <si>
    <t>Xylophone (Glockenspiel)</t>
  </si>
  <si>
    <t>Xylophone (Métallophone)</t>
  </si>
  <si>
    <t>Xylophone (Claquebois)</t>
  </si>
  <si>
    <t>Clavecin</t>
  </si>
  <si>
    <t>Clavecin (Echelette)</t>
  </si>
  <si>
    <t>Clavecin (Clavicembalo)</t>
  </si>
  <si>
    <t>Clavecin (Épinette)</t>
  </si>
  <si>
    <t>Clavecin (Virginal)</t>
  </si>
  <si>
    <t>Orgue (Hydraule)</t>
  </si>
  <si>
    <t>Orgue (Orgue Positif)</t>
  </si>
  <si>
    <t>Orgue (Grandes Orgues)</t>
  </si>
  <si>
    <t>Condom (Improvisé)</t>
  </si>
  <si>
    <t>Condom (Commun)</t>
  </si>
  <si>
    <t>Condom (Spécial)</t>
  </si>
  <si>
    <t>Diaphragme (Improvisé)</t>
  </si>
  <si>
    <t>Diaphragme (Commun)</t>
  </si>
  <si>
    <t>Diaphragme (Spécial)</t>
  </si>
  <si>
    <t>Pessaire (Commun)</t>
  </si>
  <si>
    <t>Pessaire (Supérieur)</t>
  </si>
  <si>
    <t>Ceinture de chasteté (Commune)</t>
  </si>
  <si>
    <t>Ceinture de chasteté (Spécial)</t>
  </si>
  <si>
    <t>Collier (Cuire)</t>
  </si>
  <si>
    <t>Collier (Metal)</t>
  </si>
  <si>
    <t>Dildo (Bois)</t>
  </si>
  <si>
    <t>Dildo (Metal)</t>
  </si>
  <si>
    <t>Dildo (Verre)</t>
  </si>
  <si>
    <t>Capuchon (BDSM) (Cuire)</t>
  </si>
  <si>
    <t>Capuchon (BDSM) (Metal)</t>
  </si>
  <si>
    <t>Masque (Cuire)</t>
  </si>
  <si>
    <t>Masque (Ornementale)</t>
  </si>
  <si>
    <t>Masque (Metal)</t>
  </si>
  <si>
    <t>Menottes (Infime)</t>
  </si>
  <si>
    <t>Menottes (Minuscule)</t>
  </si>
  <si>
    <t>Menottes (Très petite)</t>
  </si>
  <si>
    <t>Menottes (Petite)</t>
  </si>
  <si>
    <t>Menottes (Moyenne)</t>
  </si>
  <si>
    <t>Menottes (Grande)</t>
  </si>
  <si>
    <t>Menottes (Très grande)</t>
  </si>
  <si>
    <t>Menottes (Gigantesque)</t>
  </si>
  <si>
    <t>Menottes (Colossale)</t>
  </si>
  <si>
    <t>Menottes Supérieures (Infime)</t>
  </si>
  <si>
    <t>Menottes Supérieures (Minuscule)</t>
  </si>
  <si>
    <t>Menottes Supérieures (Très petite)</t>
  </si>
  <si>
    <t>Menottes Supérieures (Petite)</t>
  </si>
  <si>
    <t>Menottes Supérieures (Moyenne)</t>
  </si>
  <si>
    <t>Menottes Supérieures (Grande)</t>
  </si>
  <si>
    <t>Menottes Supérieures (Très grande)</t>
  </si>
  <si>
    <t>Menottes Supérieures (Gigantesque)</t>
  </si>
  <si>
    <t>Menottes Supérieures (Colossale)</t>
  </si>
  <si>
    <t>Ramme (BDSM) (Bois)</t>
  </si>
  <si>
    <t>Ramme (BDSM) (Cuire)</t>
  </si>
  <si>
    <t>Ramme (BDSM) (Metal)</t>
  </si>
  <si>
    <t>Cravache (Rotin)</t>
  </si>
  <si>
    <t>Cravache (Cuire (courte))</t>
  </si>
  <si>
    <t>Cravache (Cuire (longue))</t>
  </si>
  <si>
    <t>Fouets (BDSM) de Flagellation</t>
  </si>
  <si>
    <t>Fouets (BDSM) de Bœuf</t>
  </si>
  <si>
    <t>Rien</t>
  </si>
  <si>
    <t>Bouclier (de poing)</t>
  </si>
  <si>
    <t>Bouclier (Petit)</t>
  </si>
  <si>
    <t>Bouclier (moyen)</t>
  </si>
  <si>
    <t>Bouclier (grand)</t>
  </si>
  <si>
    <t>Aphrodisiaque de Starella</t>
  </si>
  <si>
    <t>Arôme des Rêves</t>
  </si>
  <si>
    <t>Huile d'invulnérabilité aux plans élémentaires</t>
  </si>
  <si>
    <t>Insecticide de Murdock</t>
  </si>
  <si>
    <t>Huile de Préservation</t>
  </si>
  <si>
    <t>Mort Caillée</t>
  </si>
  <si>
    <t>Potion de contrôle des élémentaux</t>
  </si>
  <si>
    <t>RM (TSR2121F)</t>
  </si>
  <si>
    <t>Anneau d'Affliction</t>
  </si>
  <si>
    <t>Anneau d'Armure (Magicien)</t>
  </si>
  <si>
    <t>Anneau de Force Morale</t>
  </si>
  <si>
    <t>Anneau de Résistance (Magicien)</t>
  </si>
  <si>
    <t>Anneau des Arcanes Bureaucratiques (Magicien)</t>
  </si>
  <si>
    <t>Anneau des Métamorphoses Élémentaires</t>
  </si>
  <si>
    <t>Anneau du Hasard (P)</t>
  </si>
  <si>
    <t>Bâtonnet de Distortion</t>
  </si>
  <si>
    <t>Bâton des Éléments (magicien)</t>
  </si>
  <si>
    <t>Baguette de Transmutation des Éléments</t>
  </si>
  <si>
    <t>Baguette des Corridors</t>
  </si>
  <si>
    <t>Baguette des Poches Primaires</t>
  </si>
  <si>
    <t>Baguette des Objets Mal Placés</t>
  </si>
  <si>
    <t>Catalogue des Artefacts d'Outreplan de Trimia</t>
  </si>
  <si>
    <t>Manuel des Méthodes Dogmatiques</t>
  </si>
  <si>
    <t>Somme des Équations Mystiques</t>
  </si>
  <si>
    <t>Amulette d'Extension (magicien)</t>
  </si>
  <si>
    <t>Amulette de Perpétuelle Jeunesse</t>
  </si>
  <si>
    <t>Amulette de Commandement</t>
  </si>
  <si>
    <t>Amulette d'Influence Méta-sorts (magicien)</t>
  </si>
  <si>
    <t>Amulette de Longue Portée (Magicien)</t>
  </si>
  <si>
    <t>Collier d'Augmentation de la Mémoire</t>
  </si>
  <si>
    <t>Fibule d'Engourdissement des Nombres</t>
  </si>
  <si>
    <t>Gemmes de Revanche</t>
  </si>
  <si>
    <t>Médaillon d'Échange de Sorts (Magicien)</t>
  </si>
  <si>
    <t>Scarabée d'Incertitude</t>
  </si>
  <si>
    <t>Talisman de Mémorisation (Magicien)</t>
  </si>
  <si>
    <t>Fourrure Chaufante</t>
  </si>
  <si>
    <t>Robe de Répétition (Prêtre, Magicien)</t>
  </si>
  <si>
    <t>Toque d'Érudition (Magicien)</t>
  </si>
  <si>
    <t>Bracelets Entropiques</t>
  </si>
  <si>
    <t>Gants de Liberté de Reglar</t>
  </si>
  <si>
    <t>Bocal de Préservation</t>
  </si>
  <si>
    <t>Bouteille à Idées</t>
  </si>
  <si>
    <t>Coffre Plat</t>
  </si>
  <si>
    <t>Identificateur de Nefradina (Magicien)</t>
  </si>
  <si>
    <t>Sac d'Os (Prêtre)</t>
  </si>
  <si>
    <t>Valise de Frugalité de Tenser (Magicien)</t>
  </si>
  <si>
    <t>Bille de Distortion</t>
  </si>
  <si>
    <t>Chandelle Propitiatoire</t>
  </si>
  <si>
    <t>Collyres de Longue Vision</t>
  </si>
  <si>
    <t>Poudre de Coagulition</t>
  </si>
  <si>
    <t>Poudre de Détection de la Magie</t>
  </si>
  <si>
    <t>Poudre des Objets Comestibles de Puchezma</t>
  </si>
  <si>
    <t>Poudre de Cœur du Héros</t>
  </si>
  <si>
    <t>Poudre du Voile Voir</t>
  </si>
  <si>
    <t>Poudre d'Alourdissement de l'Esprit</t>
  </si>
  <si>
    <t>Corne de Bravoure</t>
  </si>
  <si>
    <t>Arrosoir de Zwann (Prêtre)</t>
  </si>
  <si>
    <t>Chaudron Aérien de Mordom</t>
  </si>
  <si>
    <t>Creuset de Fusion (Magicien)</t>
  </si>
  <si>
    <t>Forge de Protection des Métaux</t>
  </si>
  <si>
    <t>Lentille de Lecture Rapide</t>
  </si>
  <si>
    <t>Miroir de Rétention</t>
  </si>
  <si>
    <t>Miroir de Simplification</t>
  </si>
  <si>
    <t>Mortier de Pilon en Obsidienne de Lorloveim</t>
  </si>
  <si>
    <t>Œuf Philosophal (Magicien)</t>
  </si>
  <si>
    <t>Pioche de Partage des Terres</t>
  </si>
  <si>
    <t>Sablier de Feu et de Glace (Magicien)</t>
  </si>
  <si>
    <t>Serrures et Clés de Skie</t>
  </si>
  <si>
    <t>Soupière d'Abondance</t>
  </si>
  <si>
    <t>Tapisserie de Prévention des Maladies</t>
  </si>
  <si>
    <t>Verre des Mots Préservés</t>
  </si>
  <si>
    <t>Bannière de la Loi (Magicien)</t>
  </si>
  <si>
    <t>Bombe à Retardement</t>
  </si>
  <si>
    <t>Boussole Élémentaire</t>
  </si>
  <si>
    <t>Canoë Portable</t>
  </si>
  <si>
    <t>Chariot de Souris</t>
  </si>
  <si>
    <t>Contrats de Nephtas</t>
  </si>
  <si>
    <t>Globe de Purification (Prêtre)</t>
  </si>
  <si>
    <t>Globe de Sérénité (Prêtre)</t>
  </si>
  <si>
    <t>Griffe de Drainage (Magicien)</t>
  </si>
  <si>
    <t>Liquide de Route</t>
  </si>
  <si>
    <t>Mine Dimensionnelle</t>
  </si>
  <si>
    <t>Palette d'Identité de Bell</t>
  </si>
  <si>
    <t>Perroquet de Cristal</t>
  </si>
  <si>
    <t>Plume de la Loi</t>
  </si>
  <si>
    <t>Prisme de Décomposition de la Lumière</t>
  </si>
  <si>
    <t>Selle de Vol</t>
  </si>
  <si>
    <t>Spores d'Oxygenèse</t>
  </si>
  <si>
    <t>Tente Brumeuse</t>
  </si>
  <si>
    <t>MJSR10</t>
  </si>
  <si>
    <t>Arc Long de semi-géant</t>
  </si>
  <si>
    <t>Dague de semi-géant</t>
  </si>
  <si>
    <t>Épée à 2 Mains de semi-géant</t>
  </si>
  <si>
    <t>Hallebarde de semi-géant</t>
  </si>
  <si>
    <t>Masse de semi-géant</t>
  </si>
  <si>
    <t>Bâton de Cornu (Sauriale)</t>
  </si>
  <si>
    <t>Épée Large d'Aileronné (Sauriale)</t>
  </si>
  <si>
    <t>Fléau de Piquedos (Sauriale)</t>
  </si>
  <si>
    <t>Masse de Piquedos (Sauriale)</t>
  </si>
  <si>
    <t>Épée Pixie</t>
  </si>
  <si>
    <t>Arc Pixie</t>
  </si>
  <si>
    <t>Flèche d'oublie (Pixie)</t>
  </si>
  <si>
    <t>Flèche de Sommeil (Pixie)</t>
  </si>
  <si>
    <t>Flèche de Guerre (Pixie)</t>
  </si>
  <si>
    <t>Daikyu</t>
  </si>
  <si>
    <t>Flèches, Tête de Feuille (Daikyu)</t>
  </si>
  <si>
    <t>Katana</t>
  </si>
  <si>
    <t>Naginata</t>
  </si>
  <si>
    <t>Tetsubo</t>
  </si>
  <si>
    <t>Wakizashi</t>
  </si>
  <si>
    <t>Coupe-coup</t>
  </si>
  <si>
    <t>Taille-pieds</t>
  </si>
  <si>
    <t>1mains</t>
  </si>
  <si>
    <t>1pied</t>
  </si>
  <si>
    <t>Barre flind</t>
  </si>
  <si>
    <t>Flèches de semi-géant</t>
  </si>
  <si>
    <t>Fléchette d'Homme Lézard</t>
  </si>
  <si>
    <t>Gaffe-gobelin</t>
  </si>
  <si>
    <t>Goudin, Grand</t>
  </si>
  <si>
    <t>Lance de Vol</t>
  </si>
  <si>
    <t>Quantités:</t>
  </si>
  <si>
    <t>Bâton de Mage (Magicien)</t>
  </si>
  <si>
    <t>Cape de Laine</t>
  </si>
  <si>
    <t>Cape de Soie et velours</t>
  </si>
  <si>
    <t>Coiffe de Cérémonie</t>
  </si>
  <si>
    <t>Cotte d'armes</t>
  </si>
  <si>
    <t>Cotte de Mailles (haubert et casque seulement)</t>
  </si>
  <si>
    <t>Éperons</t>
  </si>
  <si>
    <t>Manteau d'Été</t>
  </si>
  <si>
    <t>Mezail</t>
  </si>
  <si>
    <t>Nécessaire à Bouchonner</t>
  </si>
  <si>
    <t>Mouche de Lance</t>
  </si>
  <si>
    <t>Vêtements d'Armure</t>
  </si>
  <si>
    <t>Trousse Cosmétique</t>
  </si>
  <si>
    <t>Service, Formel</t>
  </si>
  <si>
    <t>Surcot, Fourrure (propriétés min)</t>
  </si>
  <si>
    <t>Surcot, Fourrure (propriétés max)</t>
  </si>
  <si>
    <t>Sachet (propriétés min)</t>
  </si>
  <si>
    <t>Sachet (propriétés max)</t>
  </si>
  <si>
    <t>Manteau d'Hiver (propriétés min)</t>
  </si>
  <si>
    <t>Manteau d'Hiver (propriétés max)</t>
  </si>
  <si>
    <t>Écritures (propriétés min)</t>
  </si>
  <si>
    <t>Écritures (propriétés max)</t>
  </si>
  <si>
    <t>Epices Peu communes (ex. cannelle)</t>
  </si>
  <si>
    <t>Epices Rare (ex poivron, gingembre)</t>
  </si>
  <si>
    <t>Epices Exotiques (ex. clou de girofle)</t>
  </si>
  <si>
    <t>Barde - Cotte de Mailles</t>
  </si>
  <si>
    <t>Barde - Cuir ou Matelassé</t>
  </si>
  <si>
    <t>Barde - Demi-Brigandine</t>
  </si>
  <si>
    <t>Barde - Écaille</t>
  </si>
  <si>
    <t>Barde - Matelassée</t>
  </si>
  <si>
    <t>Barde - Écailles Complète</t>
  </si>
  <si>
    <t>Barde - Plate Complète</t>
  </si>
  <si>
    <t>Bo</t>
  </si>
  <si>
    <t>Bolas</t>
  </si>
  <si>
    <t>MJSR1</t>
  </si>
  <si>
    <t>Manuel Complet du Paladin</t>
  </si>
  <si>
    <t>Cabillot</t>
  </si>
  <si>
    <t>Ceste</t>
  </si>
  <si>
    <t>Couteau (en os)</t>
  </si>
  <si>
    <t>Couteau (en pierre)</t>
  </si>
  <si>
    <t>Crochet (attaché)</t>
  </si>
  <si>
    <t>Crochet (tenu)</t>
  </si>
  <si>
    <t>Dague (en os)</t>
  </si>
  <si>
    <t>Dague (en pierre)</t>
  </si>
  <si>
    <t>Flèche de daikyu</t>
  </si>
  <si>
    <t>Drusus</t>
  </si>
  <si>
    <t>Rapière</t>
  </si>
  <si>
    <t>Sabre</t>
  </si>
  <si>
    <t>Sabre d'abordage</t>
  </si>
  <si>
    <t>Filet</t>
  </si>
  <si>
    <t>Flèches en pierre légère</t>
  </si>
  <si>
    <t>0,1</t>
  </si>
  <si>
    <t>Javelot (en pierre)</t>
  </si>
  <si>
    <t>Lance de fantassin (en pierre) @</t>
  </si>
  <si>
    <t>Lasso</t>
  </si>
  <si>
    <t>Dague - Main-gauche</t>
  </si>
  <si>
    <t>Manriki-gusari</t>
  </si>
  <si>
    <t>Nunchaku</t>
  </si>
  <si>
    <t>Sai</t>
  </si>
  <si>
    <t>Shuriken</t>
  </si>
  <si>
    <t>Stylet</t>
  </si>
  <si>
    <t>Ceinture métallique à taille</t>
  </si>
  <si>
    <t>Corselet en cuir ou en métal</t>
  </si>
  <si>
    <t>Fasciae</t>
  </si>
  <si>
    <t>Galea</t>
  </si>
  <si>
    <t>Galerus</t>
  </si>
  <si>
    <t>Manicae</t>
  </si>
  <si>
    <t>Mirmillion</t>
  </si>
  <si>
    <t>ME vol1 (TSR9293)</t>
  </si>
  <si>
    <t>ME vol2 (TSR9421)</t>
  </si>
  <si>
    <t>Potion de Force de Géant des nuages (Combattant)</t>
  </si>
  <si>
    <t>Potion de Force de Géant du feu (Combattant)</t>
  </si>
  <si>
    <t>Potion de Force de Géant  du givre (Combattant)</t>
  </si>
  <si>
    <t>Potion de Force de Géant des collines(Combattant)</t>
  </si>
  <si>
    <t>Potion de Force de Géant des pierres (Combattant)</t>
  </si>
  <si>
    <t>Potion de Force de Géant des tempêtes (Combattant)</t>
  </si>
  <si>
    <t>Parchemin de Protection contre les Lycanthropes (spécifique)</t>
  </si>
  <si>
    <t>Parchemin de Protection contre les Lycanthropes (tous)</t>
  </si>
  <si>
    <t>Anneau de Protection +1</t>
  </si>
  <si>
    <t>Anneau de Protection +2</t>
  </si>
  <si>
    <t>Anneau de Protection +3</t>
  </si>
  <si>
    <t>Anneau de Protection +1, 2m de rayon</t>
  </si>
  <si>
    <t>Anneau de Protection +2, 2m de rayon</t>
  </si>
  <si>
    <t>Anneau de Protection +3, 2m de rayon</t>
  </si>
  <si>
    <t>Anneau de Protection +4 CA, +2 JS</t>
  </si>
  <si>
    <t>Anneau de Protection +6 CA, +2 JS</t>
  </si>
  <si>
    <t>Anneau de Régénération Vampirique</t>
  </si>
  <si>
    <t>Anneau de Renvoi des Sorts</t>
  </si>
  <si>
    <t>Anneau de Télékinésie, 010kg</t>
  </si>
  <si>
    <t>Anneau de Télékinésie, 025kg</t>
  </si>
  <si>
    <t>Anneau de Télékinésie, 050kg</t>
  </si>
  <si>
    <t>Anneau de Télékinésie, 100kg</t>
  </si>
  <si>
    <t>Anneau de Télékinésie, 200kg</t>
  </si>
  <si>
    <t>2-8</t>
  </si>
  <si>
    <t>Anneau des Arcanes (Magicien) 1er x2</t>
  </si>
  <si>
    <t>Anneau des Arcanes (Magicien) 1er et 2e x2</t>
  </si>
  <si>
    <t>Anneau des Arcanes (Magicien) 1er et 3e x2</t>
  </si>
  <si>
    <t>Anneau des Arcanes (Magicien) 2e x2</t>
  </si>
  <si>
    <t>Anneau des Arcanes (Magicien) 3e x2</t>
  </si>
  <si>
    <t>Anneau des Arcanes (Magicien) 4e x2</t>
  </si>
  <si>
    <t>Anneau des Arcanes (Magicien) 5e x2</t>
  </si>
  <si>
    <t>Anneau des Arcanes (Magicien) 4e et 5e x2</t>
  </si>
  <si>
    <t>Bâton de Javelot +1</t>
  </si>
  <si>
    <t>Bâton de Javelot +2</t>
  </si>
  <si>
    <t>Bâton de Javelot +3</t>
  </si>
  <si>
    <t>Bâton de Javelot +4</t>
  </si>
  <si>
    <t>Bâton de Javelot +5</t>
  </si>
  <si>
    <t>Amulette de Résistance à la Magie 05%</t>
  </si>
  <si>
    <t>Amulette de Résistance à la Magie 10%</t>
  </si>
  <si>
    <t>Amulette de Résistance à la Magie 15%</t>
  </si>
  <si>
    <t>Amulette de Résistance à la Magie 20%</t>
  </si>
  <si>
    <t>Amulette de Résistance à la Magie 25%</t>
  </si>
  <si>
    <t>Amulette de Protection +1</t>
  </si>
  <si>
    <t>Amulette de Protection +2</t>
  </si>
  <si>
    <t>Amulette de Protection +3</t>
  </si>
  <si>
    <t>Amulette de Protection +4</t>
  </si>
  <si>
    <t>Amulette de Protection +5</t>
  </si>
  <si>
    <t>Amulette de Vie, 4e niveau</t>
  </si>
  <si>
    <t>Amulette de Vie, 5e niveau</t>
  </si>
  <si>
    <t>Amulette de Vie, 6e niveau</t>
  </si>
  <si>
    <t>Amulette de Vie, 7e niveau</t>
  </si>
  <si>
    <t>Amulette de Vie, 8e niveau</t>
  </si>
  <si>
    <t>Amulette de Vie, 9e niveau</t>
  </si>
  <si>
    <t>Fibule de Protection +1</t>
  </si>
  <si>
    <t>Fibule de Protection +2</t>
  </si>
  <si>
    <t>Fibule de Protection +3</t>
  </si>
  <si>
    <t>Fibule de Protection +4</t>
  </si>
  <si>
    <t>Broche Anti-Golems (tous)</t>
  </si>
  <si>
    <t>Broche Anti-Golems (Cendres)</t>
  </si>
  <si>
    <t>Broche Anti-Golems (Os)</t>
  </si>
  <si>
    <t>Broche Anti-Golems (Chitine)</t>
  </si>
  <si>
    <t>Broche Anti-Golems (Argile)</t>
  </si>
  <si>
    <t>Broche Anti-Golems (Poupée)</t>
  </si>
  <si>
    <t>Broche Anti-Golems (fournaise)</t>
  </si>
  <si>
    <t>Broche Anti-Golems (de chair)</t>
  </si>
  <si>
    <t>Broche Anti-Golems (chair/argile/bois)</t>
  </si>
  <si>
    <t>Broche Anti-Golems (verre)</t>
  </si>
  <si>
    <t>Broche Anti-Golems (fer)</t>
  </si>
  <si>
    <t>Broche Anti-Golems (foudre)</t>
  </si>
  <si>
    <t>Broche Anti-Golems (mécanique)</t>
  </si>
  <si>
    <t>Broche Anti-Golems (obsidienne)</t>
  </si>
  <si>
    <t>Broche Anti-Golems (pierre)</t>
  </si>
  <si>
    <t>Broche Anti-Golems (sable)</t>
  </si>
  <si>
    <t>Broche Anti-Golems (roche)</t>
  </si>
  <si>
    <t>Broche Anti-Golems (bois)</t>
  </si>
  <si>
    <t>Broche Anti-Golems (zombi)</t>
  </si>
  <si>
    <t>Perle de Puissance (Magicien) 1er</t>
  </si>
  <si>
    <t>Perle de Puissance (Magicien) 2e</t>
  </si>
  <si>
    <t>Perle de Puissance (Magicien) 3e</t>
  </si>
  <si>
    <t>Perle de Puissance (Magicien) 4e</t>
  </si>
  <si>
    <t>Perle de Puissance (Magicien) 5e</t>
  </si>
  <si>
    <t>Perle de Puissance (Magicien) 6e</t>
  </si>
  <si>
    <t>Perle de Puissance (Magicien) 7e</t>
  </si>
  <si>
    <t>Perle de Puissance (Magicien) 8e</t>
  </si>
  <si>
    <t>Perle de Puissance (Magicien) 9e</t>
  </si>
  <si>
    <t>Perle de Puissance (Magicien) Maudit 1er</t>
  </si>
  <si>
    <t>Perle de Puissance (Magicien) Maudit 2e</t>
  </si>
  <si>
    <t>Perle de Puissance (Magicien) Maudit 3e</t>
  </si>
  <si>
    <t>Perle de Puissance (Magicien) Maudit 4e</t>
  </si>
  <si>
    <t>Perle de Puissance (Magicien) Maudit 5e</t>
  </si>
  <si>
    <t>Perle de Puissance (Magicien) Maudit 6e</t>
  </si>
  <si>
    <t>Perle de Puissance (Magicien) Maudit 7e</t>
  </si>
  <si>
    <t>Perle de Puissance (Magicien) Maudit 8e</t>
  </si>
  <si>
    <t>Perle de Puissance (Magicien) Maudit 9e</t>
  </si>
  <si>
    <t>Perle de Puissance (Magicien) Maudit Spécial</t>
  </si>
  <si>
    <t>Perle de Puissance (Magicien) 1er et 1er</t>
  </si>
  <si>
    <t>Perle de Puissance (Magicien) 1er et 2e</t>
  </si>
  <si>
    <t>Perle de Puissance (Magicien) 1er et 3e</t>
  </si>
  <si>
    <t>Perle de Puissance (Magicien) 1er et 4e</t>
  </si>
  <si>
    <t>Perle de Puissance (Magicien) 1er et 5e</t>
  </si>
  <si>
    <t>Perle de Puissance (Magicien) 1er et 6e</t>
  </si>
  <si>
    <t>Perle de Puissance (Magicien) 2e et 2e</t>
  </si>
  <si>
    <t>Perle de Puissance (Magicien) 2e et 3e</t>
  </si>
  <si>
    <t>Perle de Puissance (Magicien) 2e et 4e</t>
  </si>
  <si>
    <t>Perle de Puissance (Magicien) 2e et 5e</t>
  </si>
  <si>
    <t>Perle de Puissance (Magicien) 2e et 6e</t>
  </si>
  <si>
    <t>Perle de Puissance (Magicien) 3e et 3e</t>
  </si>
  <si>
    <t>Perle de Puissance (Magicien) 3e et 4e</t>
  </si>
  <si>
    <t>Perle de Puissance (Magicien) 3e et 5e</t>
  </si>
  <si>
    <t>Perle de Puissance (Magicien) 3e et 6e</t>
  </si>
  <si>
    <t>Perle de Puissance (Magicien) 4e et 4e</t>
  </si>
  <si>
    <t>Perle de Puissance (Magicien) 4e et 5e</t>
  </si>
  <si>
    <t>Perle de Puissance (Magicien) 4e et 6e</t>
  </si>
  <si>
    <t>Perle de Puissance (Magicien) 5e et 5e</t>
  </si>
  <si>
    <t>Perle de Puissance (Magicien) 5e et 6e</t>
  </si>
  <si>
    <t>Perle de Puissance (Magicien) 6e et 6e</t>
  </si>
  <si>
    <t>Perle de Sagesse (Prêtre) Maudit</t>
  </si>
  <si>
    <t>Fétiche Anti-Poisons +1</t>
  </si>
  <si>
    <t>Fétiche Anti-Poisons +2</t>
  </si>
  <si>
    <t>Fétiche Anti-Poisons +3</t>
  </si>
  <si>
    <t>Fétiche Anti-Poisons +4</t>
  </si>
  <si>
    <t>Médaillon ESP, 10m</t>
  </si>
  <si>
    <t>Médaillon ESP, 10m empathie</t>
  </si>
  <si>
    <t>Médaillon ESP, 20m</t>
  </si>
  <si>
    <t>Médaillon ESP, 30m</t>
  </si>
  <si>
    <t>Broche Anti-Golems (radiant)</t>
  </si>
  <si>
    <t>Collier de Projectiles, Type I</t>
  </si>
  <si>
    <t>Collier de Projectiles, Type II</t>
  </si>
  <si>
    <t>Collier de Projectiles, Type III</t>
  </si>
  <si>
    <t>Collier de Projectiles, Type IV</t>
  </si>
  <si>
    <t>Collier de Projectiles, Type V</t>
  </si>
  <si>
    <t>Collier de Projectiles, Type VI</t>
  </si>
  <si>
    <t>Collier de Projectiles, Type VII</t>
  </si>
  <si>
    <t>Broche de Protection +1</t>
  </si>
  <si>
    <t>Broche de Protection +2</t>
  </si>
  <si>
    <t>Broche de Protection +3</t>
  </si>
  <si>
    <t>Broche de Protection +4</t>
  </si>
  <si>
    <t>Broche de Protection +5</t>
  </si>
  <si>
    <t>Cape de Protection +1</t>
  </si>
  <si>
    <t>Cape de Protection +2</t>
  </si>
  <si>
    <t>Cape de Protection +3</t>
  </si>
  <si>
    <t>Cape de Protection +4</t>
  </si>
  <si>
    <t>Cape de Protection +5</t>
  </si>
  <si>
    <t>Bottes Ailées, 15 CM A</t>
  </si>
  <si>
    <t>Bottes Ailées, 18 CM B</t>
  </si>
  <si>
    <t>Bottes Ailées, 21 CM C</t>
  </si>
  <si>
    <t>Bottes Ailées, 24 CM D</t>
  </si>
  <si>
    <t>Bracelets de Défense, CA2</t>
  </si>
  <si>
    <t>Bracelets de Défense, CA3</t>
  </si>
  <si>
    <t>Bracelets de Défense, CA4</t>
  </si>
  <si>
    <t>Bracelets de Défense, CA5</t>
  </si>
  <si>
    <t>Bracelets de Défense, CA6</t>
  </si>
  <si>
    <t>Bracelets de Défense, CA7</t>
  </si>
  <si>
    <t>Bracelets de Défense, CA8</t>
  </si>
  <si>
    <t>Ceinturon des Géants des Nuages (Combattant, Prêtre, Roublard)</t>
  </si>
  <si>
    <t>Ceinturon des Géants du Feu (Combattant, Prêtre, Roublard)</t>
  </si>
  <si>
    <t>Ceinturon des Géants du Givre (Combattant, Prêtre, Roublard)</t>
  </si>
  <si>
    <t>Ceinturon des Géants des Collines (Combattant, Prêtre, Roublard)</t>
  </si>
  <si>
    <t>Ceinturon des Géants, Ogre (Combattant, Prêtre, Roublard)</t>
  </si>
  <si>
    <t>Ceinturon des Géants de Pierre (Combattant, Prêtre, Roublard)</t>
  </si>
  <si>
    <t>Ceinturon des Géants des Tempêtes (Combattant, Prêtre, Roublard)</t>
  </si>
  <si>
    <t>Sac Sans Fond, 25kg</t>
  </si>
  <si>
    <t>Sac Sans Fond, 50kg</t>
  </si>
  <si>
    <t>Sac Sans Fond, 75kg</t>
  </si>
  <si>
    <t>Sac Sans Fond, 100kg</t>
  </si>
  <si>
    <t>Sac Sans Fond, 125kg</t>
  </si>
  <si>
    <t>Sac Sans Fond, 250kg</t>
  </si>
  <si>
    <t>Sac Sans Fond, 500kg</t>
  </si>
  <si>
    <t>Sac Sans Fond, 750kg</t>
  </si>
  <si>
    <t>Sac Sans Fond, 1000kg</t>
  </si>
  <si>
    <t>Bourse de Bucknard, Type I</t>
  </si>
  <si>
    <t>Bourse de Bucknard, Type II</t>
  </si>
  <si>
    <t>Bourse de Bucknard, Type III</t>
  </si>
  <si>
    <t>Cierge d'Invocation (Prêtre)</t>
  </si>
  <si>
    <t>Corde de Constriction</t>
  </si>
  <si>
    <t>Cor du Valhalla, laiton</t>
  </si>
  <si>
    <t>Cor du Valhalla, bronze</t>
  </si>
  <si>
    <t>Cor du Valhalla, fer</t>
  </si>
  <si>
    <t>Cor du Valhalla, argent</t>
  </si>
  <si>
    <t>Chambre de Désintégration, 1'x1'x1'</t>
  </si>
  <si>
    <t>Chambre de Désintégration, 2'x2'x3'</t>
  </si>
  <si>
    <t>Chambre de Désintégration, 3'x3'x6'</t>
  </si>
  <si>
    <t>Chambre de Désintégration, 3'x5'x6'</t>
  </si>
  <si>
    <t>Chambre de Désintégration, 5'x5'x10'</t>
  </si>
  <si>
    <t>Chambre de Désintégration, 10'x10'x10'</t>
  </si>
  <si>
    <t>Chambre de Téléportation, 1'x1'x1'</t>
  </si>
  <si>
    <t>Chambre de Téléportation, 2'x2'x3'</t>
  </si>
  <si>
    <t>Chambre de Téléportation, 3'x3'x6'</t>
  </si>
  <si>
    <t>Chambre de Téléportation, 5'x5'x5'</t>
  </si>
  <si>
    <t>Chambre de Téléportation, 5'x5'x10'</t>
  </si>
  <si>
    <t>Chambre de Téléportation, 10'x10'x10'</t>
  </si>
  <si>
    <t>Figurines Enchantées, mouche d'ébène</t>
  </si>
  <si>
    <t>Figurines Enchantées, lion doré</t>
  </si>
  <si>
    <t>Figurines Enchantées, chèvre d'ivoire, terreur</t>
  </si>
  <si>
    <t>Figurines Enchantées, chèvre d'ivoire, travail</t>
  </si>
  <si>
    <t>Figurines Enchantées, chèvre d'ivoire, voyage</t>
  </si>
  <si>
    <t>Figurines Enchantées, éléphant de marbre, asiatique</t>
  </si>
  <si>
    <t>Figurines Enchantées, éléphant de marbre, africain</t>
  </si>
  <si>
    <t>Figurines Enchantées, éléphant de marbre, mastodon</t>
  </si>
  <si>
    <t>Figurines Enchantées, monture obsidiènne</t>
  </si>
  <si>
    <t>Figurines Enchantées, chien d'onyx</t>
  </si>
  <si>
    <t>Figurines Enchantées, éléphant de marbre, mammouth</t>
  </si>
  <si>
    <t>Figurines Enchantées, hibou serpentin</t>
  </si>
  <si>
    <t>Yeux de Pétrification, Maudit</t>
  </si>
  <si>
    <t>Gri-Gri Enplumé de Quaal, ancre</t>
  </si>
  <si>
    <t>Gri-Gri Enplumé de Quaal, oiseau</t>
  </si>
  <si>
    <t>Gri-Gri Enplumé de Quaal, éventail</t>
  </si>
  <si>
    <t>Gri-Gri Enplumé de Quaal, bateau signe</t>
  </si>
  <si>
    <t>Gri-Gri Enplumé de Quaal, arbre</t>
  </si>
  <si>
    <t>Gri-Gri Enplumé de Quaal, fouet</t>
  </si>
  <si>
    <t>Armure d'Attraction des Projectiles -1</t>
  </si>
  <si>
    <t>Armure d'Attraction des Projectiles -2</t>
  </si>
  <si>
    <t>Armure d'Attraction des Projectiles -3</t>
  </si>
  <si>
    <t>Armure d'Attraction des Projectiles -4</t>
  </si>
  <si>
    <t>Armure de Plates de Vulnérabilité -1</t>
  </si>
  <si>
    <t>Armure de Plates de Vulnérabilité -2</t>
  </si>
  <si>
    <t>Armure de Plates de Vulnérabilité -3</t>
  </si>
  <si>
    <t>Bouclier -2, Attracteur de Projectiles</t>
  </si>
  <si>
    <t>Bouclier -3, Attracteur de Projectiles</t>
  </si>
  <si>
    <t>Hache de Jet +1</t>
  </si>
  <si>
    <t>Hache de Jet +3</t>
  </si>
  <si>
    <t>Hache de Jet +4</t>
  </si>
  <si>
    <t>Hache de Jet +5</t>
  </si>
  <si>
    <t>Arbalète de Distance +1</t>
  </si>
  <si>
    <t>Arbalète de Distance +2</t>
  </si>
  <si>
    <t>Arbalète de Distance +3</t>
  </si>
  <si>
    <t>Arbalète de Distance +4</t>
  </si>
  <si>
    <t>Arbalète de Distance +5</t>
  </si>
  <si>
    <t>Arbalète de Précision +1</t>
  </si>
  <si>
    <t>Arbalète de Précision +2</t>
  </si>
  <si>
    <t>Arbalète de Précision +4</t>
  </si>
  <si>
    <t>Arbalète de Vitesse +1</t>
  </si>
  <si>
    <t>Arbalète de Vitesse +2</t>
  </si>
  <si>
    <t>Arbalète de Vitesse +3</t>
  </si>
  <si>
    <t>Arbalète de Vitesse +4</t>
  </si>
  <si>
    <t>Arbalète de Vitesse +5</t>
  </si>
  <si>
    <t>Arc +3</t>
  </si>
  <si>
    <t>Arc +2</t>
  </si>
  <si>
    <t>Arc +4</t>
  </si>
  <si>
    <t>Arc +5</t>
  </si>
  <si>
    <t>Dague de Tir +5</t>
  </si>
  <si>
    <t>Dague de Venin +1</t>
  </si>
  <si>
    <t>Dague de Venin +2</t>
  </si>
  <si>
    <t>Dague de Venin +3</t>
  </si>
  <si>
    <t>Dart de Précision +1</t>
  </si>
  <si>
    <t>Dart de Précision +2</t>
  </si>
  <si>
    <t>Lame Maudite, -1</t>
  </si>
  <si>
    <t>Lame Maudite, Berserker +2</t>
  </si>
  <si>
    <t>Lame Soleil +2</t>
  </si>
  <si>
    <t>Lame Soleil +1</t>
  </si>
  <si>
    <t>Lame Soleil +3</t>
  </si>
  <si>
    <t>Fronde Chercheuse +1</t>
  </si>
  <si>
    <t>Cimeterre-Corne +1</t>
  </si>
  <si>
    <t>Cimeterre-Corne +2</t>
  </si>
  <si>
    <t>Cimeterre-Corne +3</t>
  </si>
  <si>
    <t>Couteau-Ceinturon +5</t>
  </si>
  <si>
    <t>Couteau-Corne +1</t>
  </si>
  <si>
    <t>Couteau-Corne +2</t>
  </si>
  <si>
    <t>Trident d'Alarme +1</t>
  </si>
  <si>
    <t>Trident d'Alarme +2</t>
  </si>
  <si>
    <t>Trident de Domination Aquatique +1</t>
  </si>
  <si>
    <t>Trident de Domination Aquatique +2</t>
  </si>
  <si>
    <t>Dague-Corne +1</t>
  </si>
  <si>
    <t>Dague-Corne +2</t>
  </si>
  <si>
    <t>Dague-Corne +3</t>
  </si>
  <si>
    <t>Cotte de Mailles Elfique +1</t>
  </si>
  <si>
    <t>Cotte de Mailles Elfique +2</t>
  </si>
  <si>
    <t>Cotte de Mailles Elfique +3</t>
  </si>
  <si>
    <t>Cotte de Mailles Elfique +4</t>
  </si>
  <si>
    <t>Cotte de Mailles Elfique +5</t>
  </si>
</sst>
</file>

<file path=xl/styles.xml><?xml version="1.0" encoding="utf-8"?>
<styleSheet xmlns="http://schemas.openxmlformats.org/spreadsheetml/2006/main">
  <fonts count="11">
    <font>
      <sz val="11"/>
      <color theme="1"/>
      <name val="Calibri"/>
      <family val="2"/>
      <scheme val="minor"/>
    </font>
    <font>
      <sz val="8"/>
      <color theme="1"/>
      <name val="Calibri"/>
      <family val="2"/>
      <scheme val="minor"/>
    </font>
    <font>
      <b/>
      <sz val="8"/>
      <color theme="1"/>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b/>
      <sz val="10"/>
      <color theme="1"/>
      <name val="Calibri"/>
      <family val="2"/>
      <scheme val="minor"/>
    </font>
    <font>
      <u/>
      <sz val="10"/>
      <color theme="1"/>
      <name val="Calibri"/>
      <family val="2"/>
      <scheme val="minor"/>
    </font>
    <font>
      <sz val="8"/>
      <color indexed="81"/>
      <name val="Tahoma"/>
      <family val="2"/>
    </font>
    <font>
      <b/>
      <sz val="8"/>
      <color indexed="81"/>
      <name val="Tahoma"/>
      <family val="2"/>
    </font>
    <font>
      <sz val="8"/>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7">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horizontal="left"/>
    </xf>
    <xf numFmtId="2" fontId="1" fillId="0" borderId="0" xfId="0" applyNumberFormat="1" applyFont="1" applyAlignment="1">
      <alignment horizontal="left"/>
    </xf>
    <xf numFmtId="0" fontId="2" fillId="0" borderId="0" xfId="0" applyFont="1"/>
    <xf numFmtId="0" fontId="2" fillId="0" borderId="0" xfId="0" applyFont="1" applyAlignment="1">
      <alignment horizontal="left"/>
    </xf>
    <xf numFmtId="0" fontId="2" fillId="0" borderId="0" xfId="0" applyFont="1" applyAlignment="1">
      <alignment horizontal="left"/>
    </xf>
    <xf numFmtId="0" fontId="1" fillId="0" borderId="0" xfId="0" applyFont="1" applyAlignment="1">
      <alignment horizontal="right"/>
    </xf>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1" fillId="0" borderId="0" xfId="0" applyFont="1" applyAlignment="1">
      <alignment horizontal="left"/>
    </xf>
    <xf numFmtId="0" fontId="0" fillId="2" borderId="0" xfId="0" applyFill="1"/>
    <xf numFmtId="0" fontId="7" fillId="2" borderId="0" xfId="0" applyFont="1" applyFill="1" applyAlignment="1"/>
    <xf numFmtId="0" fontId="4" fillId="2" borderId="0" xfId="0" applyFont="1" applyFill="1" applyAlignment="1"/>
    <xf numFmtId="0" fontId="7" fillId="2" borderId="1" xfId="0" applyFont="1" applyFill="1" applyBorder="1" applyAlignment="1"/>
    <xf numFmtId="0" fontId="4" fillId="2" borderId="1" xfId="0" applyFont="1" applyFill="1" applyBorder="1" applyAlignment="1"/>
    <xf numFmtId="0" fontId="4" fillId="2" borderId="6" xfId="0" applyFont="1" applyFill="1" applyBorder="1" applyAlignment="1"/>
    <xf numFmtId="0" fontId="2" fillId="0" borderId="0" xfId="0" applyFont="1" applyAlignment="1">
      <alignment horizontal="left"/>
    </xf>
    <xf numFmtId="0" fontId="1" fillId="0" borderId="0" xfId="0" applyFont="1" applyAlignment="1">
      <alignment horizontal="left"/>
    </xf>
    <xf numFmtId="3" fontId="1" fillId="0" borderId="0" xfId="0" applyNumberFormat="1" applyFont="1" applyAlignment="1">
      <alignment horizontal="left"/>
    </xf>
    <xf numFmtId="0" fontId="4" fillId="2" borderId="1" xfId="0" applyFont="1" applyFill="1" applyBorder="1" applyAlignment="1"/>
    <xf numFmtId="0" fontId="1" fillId="0" borderId="0" xfId="0" applyFont="1" applyFill="1"/>
    <xf numFmtId="0" fontId="1" fillId="0" borderId="0" xfId="0" applyFont="1" applyFill="1" applyAlignment="1">
      <alignment horizontal="left"/>
    </xf>
    <xf numFmtId="0" fontId="2" fillId="0" borderId="0" xfId="0" applyFont="1" applyAlignment="1">
      <alignment horizontal="left"/>
    </xf>
    <xf numFmtId="0" fontId="1" fillId="0" borderId="0" xfId="0" applyFont="1" applyAlignment="1">
      <alignment horizontal="left"/>
    </xf>
    <xf numFmtId="0" fontId="0" fillId="3" borderId="1" xfId="0" applyFill="1" applyBorder="1" applyAlignment="1">
      <alignment horizontal="right"/>
    </xf>
    <xf numFmtId="0" fontId="0" fillId="7" borderId="1" xfId="0" applyFill="1" applyBorder="1" applyAlignment="1"/>
    <xf numFmtId="0" fontId="0" fillId="4" borderId="1" xfId="0" applyFill="1" applyBorder="1" applyAlignment="1">
      <alignment horizontal="right"/>
    </xf>
    <xf numFmtId="0" fontId="0" fillId="6" borderId="1" xfId="0" applyFill="1" applyBorder="1" applyAlignment="1"/>
    <xf numFmtId="0" fontId="10" fillId="0" borderId="0" xfId="0" applyFont="1"/>
    <xf numFmtId="0" fontId="0" fillId="3" borderId="12" xfId="0" applyFill="1" applyBorder="1" applyAlignment="1">
      <alignment horizontal="right"/>
    </xf>
    <xf numFmtId="0" fontId="0" fillId="4" borderId="12" xfId="0" applyFill="1" applyBorder="1" applyAlignment="1">
      <alignment horizontal="right"/>
    </xf>
    <xf numFmtId="0" fontId="1" fillId="0" borderId="0" xfId="0" applyFont="1" applyFill="1" applyAlignment="1">
      <alignment horizontal="right"/>
    </xf>
    <xf numFmtId="0" fontId="1" fillId="0" borderId="0" xfId="0" applyFont="1" applyFill="1" applyAlignment="1">
      <alignment horizontal="right" wrapText="1"/>
    </xf>
    <xf numFmtId="0" fontId="2" fillId="0" borderId="0" xfId="0" applyFont="1" applyAlignment="1">
      <alignment horizontal="left"/>
    </xf>
    <xf numFmtId="0" fontId="0" fillId="3" borderId="1" xfId="0" applyFill="1" applyBorder="1" applyAlignment="1">
      <alignment horizontal="right"/>
    </xf>
    <xf numFmtId="0" fontId="0" fillId="4" borderId="1" xfId="0" applyFill="1" applyBorder="1" applyAlignment="1">
      <alignment horizontal="right"/>
    </xf>
    <xf numFmtId="0" fontId="1" fillId="0" borderId="0" xfId="0" applyFont="1" applyAlignment="1">
      <alignment horizontal="left"/>
    </xf>
    <xf numFmtId="0" fontId="1" fillId="0" borderId="0" xfId="0" applyFont="1" applyAlignment="1">
      <alignment horizontal="left"/>
    </xf>
    <xf numFmtId="0" fontId="0" fillId="3" borderId="13" xfId="0" applyFill="1" applyBorder="1" applyAlignment="1">
      <alignment horizontal="right"/>
    </xf>
    <xf numFmtId="0" fontId="0" fillId="4" borderId="14" xfId="0" applyFill="1" applyBorder="1" applyAlignment="1">
      <alignment horizontal="right"/>
    </xf>
    <xf numFmtId="0" fontId="0" fillId="7" borderId="1" xfId="0" applyFill="1" applyBorder="1" applyAlignment="1">
      <alignment horizontal="left"/>
    </xf>
    <xf numFmtId="2" fontId="1" fillId="0" borderId="0" xfId="0" applyNumberFormat="1" applyFont="1" applyFill="1" applyAlignment="1">
      <alignment horizontal="left"/>
    </xf>
    <xf numFmtId="0" fontId="1" fillId="0" borderId="0" xfId="0" applyFont="1" applyFill="1" applyAlignment="1">
      <alignment wrapText="1"/>
    </xf>
    <xf numFmtId="0" fontId="2" fillId="0" borderId="0" xfId="0" applyFont="1" applyFill="1"/>
    <xf numFmtId="0" fontId="2" fillId="0" borderId="0" xfId="0" applyFont="1" applyFill="1" applyAlignment="1">
      <alignment horizontal="left"/>
    </xf>
    <xf numFmtId="0" fontId="1" fillId="0" borderId="0" xfId="0" applyFont="1" applyFill="1" applyAlignment="1"/>
    <xf numFmtId="0" fontId="1" fillId="0" borderId="0" xfId="0" applyFont="1" applyAlignment="1">
      <alignment horizontal="left"/>
    </xf>
    <xf numFmtId="0" fontId="0" fillId="2" borderId="0" xfId="0" applyNumberFormat="1" applyFill="1"/>
    <xf numFmtId="49" fontId="0" fillId="2" borderId="0" xfId="0" applyNumberFormat="1" applyFill="1" applyAlignment="1">
      <alignment horizontal="right"/>
    </xf>
    <xf numFmtId="10" fontId="1" fillId="0" borderId="0" xfId="0" applyNumberFormat="1" applyFont="1"/>
    <xf numFmtId="2" fontId="1" fillId="0" borderId="0" xfId="0" applyNumberFormat="1" applyFont="1" applyAlignment="1">
      <alignment horizontal="right"/>
    </xf>
    <xf numFmtId="0" fontId="0" fillId="0" borderId="0" xfId="0" applyFont="1"/>
    <xf numFmtId="0" fontId="1" fillId="8" borderId="0" xfId="0" applyFont="1" applyFill="1"/>
    <xf numFmtId="0" fontId="1" fillId="8" borderId="0" xfId="0" applyFont="1" applyFill="1" applyAlignment="1">
      <alignment horizontal="left"/>
    </xf>
    <xf numFmtId="0" fontId="1" fillId="8" borderId="0" xfId="0" applyFont="1" applyFill="1" applyAlignment="1">
      <alignment horizontal="right"/>
    </xf>
    <xf numFmtId="0" fontId="1" fillId="8" borderId="0" xfId="0" applyFont="1" applyFill="1" applyAlignment="1">
      <alignment wrapText="1"/>
    </xf>
    <xf numFmtId="49" fontId="1" fillId="0" borderId="0" xfId="0" applyNumberFormat="1" applyFont="1" applyFill="1" applyAlignment="1">
      <alignment horizontal="left"/>
    </xf>
    <xf numFmtId="49" fontId="0" fillId="0" borderId="0" xfId="0" applyNumberFormat="1" applyFill="1"/>
    <xf numFmtId="0" fontId="0" fillId="0" borderId="0" xfId="0" applyFill="1"/>
    <xf numFmtId="49" fontId="0" fillId="0" borderId="0" xfId="0" applyNumberFormat="1" applyFill="1" applyAlignment="1">
      <alignment horizontal="left"/>
    </xf>
    <xf numFmtId="0" fontId="0" fillId="4" borderId="1" xfId="0" applyFill="1" applyBorder="1" applyAlignment="1">
      <alignment horizontal="right"/>
    </xf>
    <xf numFmtId="9" fontId="0" fillId="6" borderId="1" xfId="0" applyNumberFormat="1" applyFill="1" applyBorder="1" applyAlignment="1">
      <alignment horizontal="center"/>
    </xf>
    <xf numFmtId="0" fontId="0" fillId="4" borderId="14" xfId="0" applyFill="1" applyBorder="1" applyAlignment="1">
      <alignment horizontal="right"/>
    </xf>
    <xf numFmtId="0" fontId="0" fillId="6" borderId="14" xfId="0" applyFill="1" applyBorder="1" applyAlignment="1">
      <alignment horizontal="center"/>
    </xf>
    <xf numFmtId="49" fontId="0" fillId="6" borderId="1" xfId="0" applyNumberFormat="1" applyFill="1" applyBorder="1" applyAlignment="1">
      <alignment horizontal="center"/>
    </xf>
    <xf numFmtId="0" fontId="0" fillId="6" borderId="1" xfId="0" applyFill="1" applyBorder="1" applyAlignment="1">
      <alignment horizontal="center"/>
    </xf>
    <xf numFmtId="0" fontId="0" fillId="3" borderId="1" xfId="0" applyFill="1" applyBorder="1" applyAlignment="1">
      <alignment horizontal="right"/>
    </xf>
    <xf numFmtId="0" fontId="0" fillId="7" borderId="1" xfId="0" applyFill="1" applyBorder="1" applyAlignment="1">
      <alignment horizontal="center"/>
    </xf>
    <xf numFmtId="0" fontId="0" fillId="4" borderId="1" xfId="0" applyFill="1" applyBorder="1" applyAlignment="1">
      <alignment horizontal="center"/>
    </xf>
    <xf numFmtId="0" fontId="0" fillId="3" borderId="13" xfId="0" applyFill="1" applyBorder="1" applyAlignment="1">
      <alignment horizontal="right"/>
    </xf>
    <xf numFmtId="9" fontId="0" fillId="7" borderId="13" xfId="0" applyNumberFormat="1" applyFill="1" applyBorder="1" applyAlignment="1">
      <alignment horizontal="center"/>
    </xf>
    <xf numFmtId="0" fontId="0" fillId="6" borderId="1" xfId="0" applyNumberFormat="1" applyFill="1" applyBorder="1" applyAlignment="1">
      <alignment horizontal="center"/>
    </xf>
    <xf numFmtId="0" fontId="0" fillId="5" borderId="1" xfId="0" applyFill="1" applyBorder="1" applyAlignment="1">
      <alignment horizontal="center"/>
    </xf>
    <xf numFmtId="0" fontId="0" fillId="3" borderId="1" xfId="0" applyFill="1" applyBorder="1" applyAlignment="1">
      <alignment horizontal="center"/>
    </xf>
    <xf numFmtId="0" fontId="0" fillId="2" borderId="1" xfId="0" applyFill="1" applyBorder="1" applyAlignment="1">
      <alignment horizontal="center" vertical="top" wrapText="1"/>
    </xf>
    <xf numFmtId="0" fontId="2" fillId="0" borderId="0" xfId="0" applyFont="1" applyAlignment="1">
      <alignment horizontal="left"/>
    </xf>
    <xf numFmtId="0" fontId="1" fillId="0" borderId="0" xfId="0" applyFont="1" applyAlignment="1">
      <alignment horizontal="left"/>
    </xf>
    <xf numFmtId="0" fontId="1" fillId="0" borderId="0" xfId="0" applyFont="1" applyAlignment="1">
      <alignment horizontal="center"/>
    </xf>
    <xf numFmtId="0" fontId="2" fillId="0" borderId="0" xfId="0" applyFont="1" applyFill="1" applyAlignment="1">
      <alignment horizontal="left"/>
    </xf>
    <xf numFmtId="0" fontId="1" fillId="0" borderId="0" xfId="0" applyFont="1" applyFill="1" applyAlignment="1">
      <alignment horizontal="center"/>
    </xf>
    <xf numFmtId="0" fontId="0" fillId="0" borderId="0" xfId="0" applyAlignment="1">
      <alignment horizontal="center"/>
    </xf>
    <xf numFmtId="0" fontId="6" fillId="2" borderId="1" xfId="0" applyFont="1" applyFill="1" applyBorder="1" applyAlignment="1"/>
    <xf numFmtId="0" fontId="4" fillId="2" borderId="1" xfId="0" applyFont="1" applyFill="1" applyBorder="1" applyAlignment="1"/>
    <xf numFmtId="0" fontId="5" fillId="2" borderId="1" xfId="0" applyFont="1" applyFill="1" applyBorder="1" applyAlignment="1">
      <alignment horizontal="left"/>
    </xf>
    <xf numFmtId="0" fontId="4" fillId="2" borderId="1" xfId="0" applyFont="1" applyFill="1" applyBorder="1" applyAlignment="1">
      <alignment horizontal="left"/>
    </xf>
    <xf numFmtId="0" fontId="4" fillId="2" borderId="10" xfId="0" applyFont="1" applyFill="1" applyBorder="1" applyAlignment="1"/>
    <xf numFmtId="0" fontId="4" fillId="2" borderId="11" xfId="0" applyFont="1" applyFill="1" applyBorder="1" applyAlignment="1"/>
    <xf numFmtId="0" fontId="4" fillId="2" borderId="12" xfId="0" applyFont="1" applyFill="1" applyBorder="1" applyAlignment="1"/>
    <xf numFmtId="0" fontId="3" fillId="2" borderId="2" xfId="0" applyFont="1" applyFill="1" applyBorder="1" applyAlignment="1">
      <alignment horizontal="left"/>
    </xf>
    <xf numFmtId="0" fontId="3" fillId="2" borderId="3" xfId="0" applyFont="1" applyFill="1" applyBorder="1" applyAlignment="1">
      <alignment horizontal="left"/>
    </xf>
    <xf numFmtId="0" fontId="3" fillId="2" borderId="4" xfId="0" applyFont="1" applyFill="1" applyBorder="1" applyAlignment="1">
      <alignment horizontal="left"/>
    </xf>
    <xf numFmtId="0" fontId="6" fillId="2" borderId="5" xfId="0" applyFont="1" applyFill="1" applyBorder="1" applyAlignment="1"/>
    <xf numFmtId="0" fontId="4" fillId="2" borderId="5" xfId="0" applyFont="1" applyFill="1" applyBorder="1" applyAlignment="1">
      <alignment horizontal="left"/>
    </xf>
    <xf numFmtId="0" fontId="4" fillId="2" borderId="6" xfId="0" applyFont="1" applyFill="1" applyBorder="1" applyAlignment="1">
      <alignment horizontal="left"/>
    </xf>
    <xf numFmtId="0" fontId="4" fillId="2" borderId="5" xfId="0" applyFont="1" applyFill="1" applyBorder="1" applyAlignment="1"/>
    <xf numFmtId="0" fontId="4" fillId="2" borderId="6" xfId="0" applyFont="1" applyFill="1" applyBorder="1" applyAlignment="1"/>
    <xf numFmtId="0" fontId="6" fillId="2" borderId="1" xfId="0" applyFont="1" applyFill="1" applyBorder="1" applyAlignment="1">
      <alignment horizontal="left"/>
    </xf>
    <xf numFmtId="0" fontId="1" fillId="2" borderId="1" xfId="0" applyFont="1" applyFill="1" applyBorder="1" applyAlignment="1"/>
    <xf numFmtId="0" fontId="6" fillId="2" borderId="0" xfId="0" applyFont="1" applyFill="1" applyAlignment="1"/>
    <xf numFmtId="0" fontId="4" fillId="2" borderId="0" xfId="0" applyFont="1" applyFill="1" applyAlignment="1">
      <alignment horizontal="left"/>
    </xf>
    <xf numFmtId="0" fontId="4" fillId="2" borderId="0" xfId="0" applyFont="1" applyFill="1" applyAlignment="1"/>
    <xf numFmtId="0" fontId="4" fillId="2" borderId="7" xfId="0" applyFont="1" applyFill="1" applyBorder="1" applyAlignment="1"/>
    <xf numFmtId="0" fontId="4" fillId="2" borderId="8" xfId="0" applyFont="1" applyFill="1" applyBorder="1" applyAlignment="1"/>
    <xf numFmtId="0" fontId="4" fillId="2" borderId="9" xfId="0" applyFont="1" applyFill="1" applyBorder="1" applyAlignment="1"/>
    <xf numFmtId="0" fontId="4" fillId="2" borderId="10" xfId="0" applyFont="1" applyFill="1" applyBorder="1" applyAlignment="1">
      <alignment horizontal="left"/>
    </xf>
    <xf numFmtId="0" fontId="4" fillId="2" borderId="11" xfId="0" applyFont="1" applyFill="1" applyBorder="1" applyAlignment="1">
      <alignment horizontal="left"/>
    </xf>
    <xf numFmtId="0" fontId="4" fillId="2" borderId="12" xfId="0" applyFont="1" applyFill="1" applyBorder="1" applyAlignment="1">
      <alignment horizontal="left"/>
    </xf>
    <xf numFmtId="0" fontId="0" fillId="7" borderId="1" xfId="0" applyFill="1" applyBorder="1" applyAlignment="1" applyProtection="1">
      <protection locked="0"/>
    </xf>
    <xf numFmtId="0" fontId="0" fillId="6" borderId="1" xfId="0" applyFill="1" applyBorder="1" applyAlignment="1" applyProtection="1">
      <alignment horizontal="center"/>
      <protection locked="0"/>
    </xf>
    <xf numFmtId="0" fontId="0" fillId="6" borderId="14" xfId="0" applyFill="1" applyBorder="1" applyAlignment="1" applyProtection="1">
      <alignment horizontal="center"/>
      <protection locked="0"/>
    </xf>
    <xf numFmtId="0" fontId="0" fillId="6" borderId="1" xfId="0" applyFill="1" applyBorder="1" applyAlignment="1" applyProtection="1">
      <alignment horizontal="center"/>
      <protection locked="0"/>
    </xf>
    <xf numFmtId="0" fontId="0" fillId="7" borderId="13" xfId="0" applyFill="1" applyBorder="1" applyAlignment="1" applyProtection="1">
      <alignment horizontal="center"/>
      <protection locked="0"/>
    </xf>
    <xf numFmtId="0" fontId="0" fillId="7" borderId="1" xfId="0" applyFill="1" applyBorder="1" applyAlignment="1" applyProtection="1">
      <alignment horizontal="center"/>
      <protection locked="0"/>
    </xf>
    <xf numFmtId="0" fontId="0" fillId="7" borderId="1" xfId="0" applyFill="1" applyBorder="1" applyAlignment="1" applyProtection="1">
      <alignment horizontal="center"/>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L45"/>
  <sheetViews>
    <sheetView tabSelected="1" workbookViewId="0">
      <selection activeCell="C16" sqref="C16"/>
    </sheetView>
  </sheetViews>
  <sheetFormatPr defaultRowHeight="15"/>
  <cols>
    <col min="1" max="2" width="13.7109375" style="13" customWidth="1"/>
    <col min="3" max="3" width="9.140625" style="13" customWidth="1"/>
    <col min="4" max="4" width="9.140625" style="13"/>
    <col min="5" max="5" width="7.85546875" style="13" customWidth="1"/>
    <col min="6" max="6" width="9.140625" style="13"/>
    <col min="7" max="7" width="10.28515625" style="13" customWidth="1"/>
    <col min="8" max="16384" width="9.140625" style="13"/>
  </cols>
  <sheetData>
    <row r="2" spans="1:8" ht="15" customHeight="1">
      <c r="B2" s="77" t="s">
        <v>859</v>
      </c>
      <c r="C2" s="77"/>
      <c r="D2" s="77"/>
      <c r="E2" s="77"/>
      <c r="F2" s="77"/>
      <c r="G2" s="77"/>
    </row>
    <row r="3" spans="1:8">
      <c r="B3" s="77"/>
      <c r="C3" s="77"/>
      <c r="D3" s="77"/>
      <c r="E3" s="77"/>
      <c r="F3" s="77"/>
      <c r="G3" s="77"/>
    </row>
    <row r="4" spans="1:8">
      <c r="B4" s="77"/>
      <c r="C4" s="77"/>
      <c r="D4" s="77"/>
      <c r="E4" s="77"/>
      <c r="F4" s="77"/>
      <c r="G4" s="77"/>
    </row>
    <row r="5" spans="1:8">
      <c r="B5" s="77"/>
      <c r="C5" s="77"/>
      <c r="D5" s="77"/>
      <c r="E5" s="77"/>
      <c r="F5" s="77"/>
      <c r="G5" s="77"/>
    </row>
    <row r="6" spans="1:8">
      <c r="B6" s="77"/>
      <c r="C6" s="77"/>
      <c r="D6" s="77"/>
      <c r="E6" s="77"/>
      <c r="F6" s="77"/>
      <c r="G6" s="77"/>
    </row>
    <row r="7" spans="1:8">
      <c r="B7" s="77"/>
      <c r="C7" s="77"/>
      <c r="D7" s="77"/>
      <c r="E7" s="77"/>
      <c r="F7" s="77"/>
      <c r="G7" s="77"/>
    </row>
    <row r="8" spans="1:8">
      <c r="B8" s="77"/>
      <c r="C8" s="77"/>
      <c r="D8" s="77"/>
      <c r="E8" s="77"/>
      <c r="F8" s="77"/>
      <c r="G8" s="77"/>
    </row>
    <row r="9" spans="1:8">
      <c r="B9" s="77"/>
      <c r="C9" s="77"/>
      <c r="D9" s="77"/>
      <c r="E9" s="77"/>
      <c r="F9" s="77"/>
      <c r="G9" s="77"/>
    </row>
    <row r="10" spans="1:8">
      <c r="B10" s="77"/>
      <c r="C10" s="77"/>
      <c r="D10" s="77"/>
      <c r="E10" s="77"/>
      <c r="F10" s="77"/>
      <c r="G10" s="77"/>
    </row>
    <row r="13" spans="1:8">
      <c r="A13" s="75" t="s">
        <v>321</v>
      </c>
      <c r="B13" s="75"/>
      <c r="C13" s="75"/>
      <c r="D13" s="75"/>
      <c r="E13" s="75"/>
      <c r="F13" s="75"/>
      <c r="G13" s="75"/>
      <c r="H13" s="75"/>
    </row>
    <row r="14" spans="1:8">
      <c r="A14" s="76" t="s">
        <v>549</v>
      </c>
      <c r="B14" s="76"/>
      <c r="C14" s="76"/>
      <c r="D14" s="76"/>
      <c r="E14" s="76"/>
      <c r="F14" s="76"/>
      <c r="G14" s="76"/>
      <c r="H14" s="76"/>
    </row>
    <row r="15" spans="1:8">
      <c r="A15" s="69" t="s">
        <v>322</v>
      </c>
      <c r="B15" s="69"/>
      <c r="C15" s="116"/>
      <c r="D15" s="116"/>
      <c r="E15" s="116"/>
      <c r="F15" s="116"/>
      <c r="G15" s="116"/>
      <c r="H15" s="116"/>
    </row>
    <row r="16" spans="1:8">
      <c r="A16" s="72" t="s">
        <v>323</v>
      </c>
      <c r="B16" s="72"/>
      <c r="C16" s="114">
        <v>1</v>
      </c>
      <c r="D16" s="41" t="s">
        <v>324</v>
      </c>
      <c r="E16" s="73">
        <f>HLOOKUP(C16,table_taux,2,FALSE)</f>
        <v>0.02</v>
      </c>
      <c r="F16" s="73"/>
    </row>
    <row r="17" spans="1:12">
      <c r="A17" s="69" t="s">
        <v>545</v>
      </c>
      <c r="B17" s="69"/>
      <c r="C17" s="115">
        <v>1</v>
      </c>
      <c r="D17" s="27" t="s">
        <v>325</v>
      </c>
      <c r="E17" s="70" t="str">
        <f>IF(ISNA(VLOOKUP(C15,Liste_item_complete,3,FALSE)="Prix (PO)"),"Choisissez un item",IF(OR(C15=0,VLOOKUP(C15,Liste_item_complete,3,FALSE)="Prix (PO)"),"Choisissez un item",IF(VLOOKUP(C15,Liste_item_complete,C17+8,FALSE)="D","Disponible","Non-Disponible")))</f>
        <v>Choisissez un item</v>
      </c>
      <c r="F17" s="70"/>
      <c r="G17" s="32" t="s">
        <v>1261</v>
      </c>
      <c r="H17" s="43" t="str">
        <f>IF(C15=0,"N/A",IF(VLOOKUP(C15,Liste_item_complete,4,FALSE)="Qty.","N/A",VLOOKUP(C15,Liste_item_complete,4,FALSE)))</f>
        <v>N/A</v>
      </c>
    </row>
    <row r="18" spans="1:12">
      <c r="A18" s="69" t="s">
        <v>326</v>
      </c>
      <c r="B18" s="69"/>
      <c r="C18" s="70" t="str">
        <f>IF(ISNA(VLOOKUP(C15,Liste_item_complete,3,FALSE)="Prix (PO)"),"Veuillez choisir un item",IF(OR(C15=0,VLOOKUP(C15,Liste_item_complete,3,FALSE)="Prix (PO)"),"Veuillez choisir un item",VLOOKUP(C15,Liste_item_complete,3,FALSE)))</f>
        <v>Veuillez choisir un item</v>
      </c>
      <c r="D18" s="70"/>
      <c r="E18" s="70"/>
      <c r="F18" s="70"/>
      <c r="G18" s="32" t="s">
        <v>547</v>
      </c>
      <c r="H18" s="28" t="str">
        <f>IF(C15=0,"N/A",IF(OR(AND(VLOOKUP(C15,Liste_item_complete,2,FALSE)=0,VLOOKUP(C15,Liste_item_complete,3,FALSE)=0),VLOOKUP(C15,Liste_item_complete,3,FALSE)="Prix (PO)"),"N/A",IF(VLOOKUP(C15,Liste_item_complete,2,FALSE)="N/A",VLOOKUP(C15,Liste_item_complete,2,FALSE),IF(AND(H19="Métrique",Poids_item="lbs"),VLOOKUP(C15,Liste_item_complete,2,FALSE)/2&amp;" kg",IF(AND(H19="Impérial",Poids_item="kg"),VLOOKUP(C15,Liste_item_complete,2,FALSE)*2&amp;" lbs",VLOOKUP(C15,Liste_item_complete,2,FALSE)&amp;" "&amp;Poids_item)))))</f>
        <v>N/A</v>
      </c>
    </row>
    <row r="19" spans="1:12">
      <c r="A19" s="69" t="s">
        <v>546</v>
      </c>
      <c r="B19" s="69"/>
      <c r="C19" s="70" t="str">
        <f>IF(ISNA(VLOOKUP(C15,Liste_item_complete,3,FALSE)="Prix (PO)"),"Veuillez choisir un item",IF(OR(C15=0,VLOOKUP(C15,Liste_item_complete,3,FALSE)="Prix (PO)"),"Veuillez choisir un item",VLOOKUP(C15,Liste_item_complete,4+C16,FALSE)))</f>
        <v>Veuillez choisir un item</v>
      </c>
      <c r="D19" s="70"/>
      <c r="E19" s="70"/>
      <c r="F19" s="70"/>
      <c r="G19" s="32" t="s">
        <v>548</v>
      </c>
      <c r="H19" s="110" t="s">
        <v>551</v>
      </c>
    </row>
    <row r="20" spans="1:12">
      <c r="A20" s="71" t="s">
        <v>550</v>
      </c>
      <c r="B20" s="71"/>
      <c r="C20" s="71"/>
      <c r="D20" s="71"/>
      <c r="E20" s="71"/>
      <c r="F20" s="71"/>
      <c r="G20" s="71"/>
      <c r="H20" s="71"/>
    </row>
    <row r="21" spans="1:12">
      <c r="A21" s="63" t="s">
        <v>773</v>
      </c>
      <c r="B21" s="63"/>
      <c r="C21" s="113"/>
      <c r="D21" s="113"/>
      <c r="E21" s="113"/>
      <c r="F21" s="113"/>
      <c r="G21" s="113"/>
      <c r="H21" s="113"/>
    </row>
    <row r="22" spans="1:12">
      <c r="A22" s="63" t="s">
        <v>544</v>
      </c>
      <c r="B22" s="63"/>
      <c r="C22" s="113"/>
      <c r="D22" s="113"/>
      <c r="E22" s="113"/>
      <c r="F22" s="113"/>
      <c r="G22" s="113"/>
      <c r="H22" s="113"/>
    </row>
    <row r="23" spans="1:12">
      <c r="A23" s="63" t="s">
        <v>323</v>
      </c>
      <c r="B23" s="63"/>
      <c r="C23" s="111">
        <v>1</v>
      </c>
      <c r="D23" s="29" t="s">
        <v>324</v>
      </c>
      <c r="E23" s="64">
        <f>HLOOKUP(C23,table_mtaux,2,FALSE)</f>
        <v>0.04</v>
      </c>
      <c r="F23" s="64"/>
      <c r="G23" s="33" t="s">
        <v>552</v>
      </c>
      <c r="H23" s="30" t="str">
        <f>IF(OR(C21=0,C22=0),"",IF(OR(C21="Armure Magique",C21="Arme Magique"),"N/A",VLOOKUP(C22,Liste_mitem_complete,2,FALSE)))</f>
        <v/>
      </c>
    </row>
    <row r="24" spans="1:12">
      <c r="A24" s="65" t="s">
        <v>545</v>
      </c>
      <c r="B24" s="65"/>
      <c r="C24" s="112">
        <v>1</v>
      </c>
      <c r="D24" s="42" t="s">
        <v>325</v>
      </c>
      <c r="E24" s="66" t="str">
        <f>IF(OR(C21=0,C22=0),"Choisissez un item",IF(OR(C21="Arme Magique",C21="Armure Magique"),IF(VLOOKUP(C25,Bonus_mag_complete,C24+4,FALSE)="D","Disponible",IF(VLOOKUP(C25,Bonus_mag_complete,C24+4,FALSE)="-","Non-Disponible",(IF(ISNA(VLOOKUP(C22,Liste_mitem_complete,C24+8,FALSE)),"Mauvais Type d'item",IF(VLOOKUP(C22,Liste_mitem_complete,C24+8,FALSE)="D","Disponible","Non-Disponible"))))),IF(VLOOKUP(C22,Liste_mitem_complete,8+C24,FALSE)="D","Disponible","Non-Disponible")))</f>
        <v>Choisissez un item</v>
      </c>
      <c r="F24" s="66"/>
      <c r="G24" s="33" t="s">
        <v>1261</v>
      </c>
      <c r="H24" s="30" t="str">
        <f>IF(C22=0,"N/A",IF(VLOOKUP(C22,IF(OR(C21="Arme Magique",C21="Armure Magique"),Liste_item_complete,Liste_mitem_complete),4,FALSE)="Qty.","N/A",VLOOKUP(C22,IF(OR(C21="Arme Magique",C21="Armure Magique"),Liste_item_complete,Liste_mitem_complete),4,FALSE)))</f>
        <v>N/A</v>
      </c>
    </row>
    <row r="25" spans="1:12">
      <c r="A25" s="63" t="s">
        <v>778</v>
      </c>
      <c r="B25" s="63"/>
      <c r="C25" s="67"/>
      <c r="D25" s="67"/>
      <c r="E25" s="67"/>
      <c r="F25" s="67"/>
      <c r="G25" s="67"/>
      <c r="H25" s="67"/>
      <c r="L25" s="50"/>
    </row>
    <row r="26" spans="1:12">
      <c r="A26" s="63" t="s">
        <v>326</v>
      </c>
      <c r="B26" s="63"/>
      <c r="C26" s="74" t="str">
        <f>IF(OR(C21=0,C22=0),"Veuillez choisir un item",VLOOKUP(C22,IF(OR(C21="Armure Magique",C21="Arme Magique"),Liste_item_complete,Liste_mitem_complete),3,FALSE)+IF(OR(C21="Armure Magique",C21="Arme Magique"),VLOOKUP(C25,Bonus_mag_complete,IF(ISNA(VLOOKUP(C22,Épées,1,FALSE)=C22),IF(C21="Armure Magique",4,3),2),FALSE),0))</f>
        <v>Veuillez choisir un item</v>
      </c>
      <c r="D26" s="74"/>
      <c r="E26" s="74"/>
      <c r="F26" s="74"/>
      <c r="G26" s="74"/>
      <c r="H26" s="74"/>
      <c r="L26" s="51"/>
    </row>
    <row r="27" spans="1:12">
      <c r="A27" s="63" t="s">
        <v>546</v>
      </c>
      <c r="B27" s="63"/>
      <c r="C27" s="74" t="str">
        <f>IF(OR(C21=0,C22=0),"Veuillez choisir un item",VLOOKUP(C22,IF(OR(C21="Armure Magique",C21="Arme Magique"),Liste_item_complete,Liste_mitem_complete),4+C23,FALSE)+IF(OR(C21="Armure Magique",C21="Arme Magique"),VLOOKUP(C25,Bonus_mag_complete,IF(ISNA(VLOOKUP(C22,Épées,1,FALSE)=C22),IF(C21="Armure Magique",4,3),2))*(1+E23),0))</f>
        <v>Veuillez choisir un item</v>
      </c>
      <c r="D27" s="74"/>
      <c r="E27" s="74"/>
      <c r="F27" s="74"/>
      <c r="G27" s="74"/>
      <c r="H27" s="74"/>
    </row>
    <row r="31" spans="1:12">
      <c r="A31" s="75" t="s">
        <v>834</v>
      </c>
      <c r="B31" s="75"/>
      <c r="C31" s="75"/>
      <c r="D31" s="75"/>
      <c r="E31" s="75"/>
      <c r="F31" s="75"/>
      <c r="G31" s="75"/>
      <c r="H31" s="75"/>
    </row>
    <row r="32" spans="1:12">
      <c r="A32" s="76" t="s">
        <v>549</v>
      </c>
      <c r="B32" s="76"/>
      <c r="C32" s="76"/>
      <c r="D32" s="76"/>
      <c r="E32" s="76"/>
      <c r="F32" s="76"/>
      <c r="G32" s="76"/>
      <c r="H32" s="76"/>
    </row>
    <row r="33" spans="1:8">
      <c r="A33" s="69" t="s">
        <v>322</v>
      </c>
      <c r="B33" s="69"/>
      <c r="C33" s="116"/>
      <c r="D33" s="116"/>
      <c r="E33" s="116"/>
      <c r="F33" s="116"/>
      <c r="G33" s="116"/>
      <c r="H33" s="116"/>
    </row>
    <row r="34" spans="1:8">
      <c r="A34" s="72" t="s">
        <v>323</v>
      </c>
      <c r="B34" s="72"/>
      <c r="C34" s="114">
        <v>1</v>
      </c>
      <c r="D34" s="41" t="s">
        <v>324</v>
      </c>
      <c r="E34" s="73">
        <f>HLOOKUP(C34,table_taux,2,FALSE)</f>
        <v>0.02</v>
      </c>
      <c r="F34" s="73"/>
    </row>
    <row r="35" spans="1:8">
      <c r="A35" s="69" t="s">
        <v>545</v>
      </c>
      <c r="B35" s="69"/>
      <c r="C35" s="115">
        <v>1</v>
      </c>
      <c r="D35" s="37" t="s">
        <v>325</v>
      </c>
      <c r="E35" s="70" t="str">
        <f>IF(ISNA(VLOOKUP(C33,Liste_item_complete,3,FALSE)="Prix (PO)"),"Choisissez un item",IF(OR(C33=0,VLOOKUP(C33,Liste_item_complete,3,FALSE)="Prix (PO)"),"Choisissez un item",IF(VLOOKUP(C33,Liste_item_complete,C35+8,FALSE)="D","Disponible","Non-Disponible")))</f>
        <v>Choisissez un item</v>
      </c>
      <c r="F35" s="70"/>
      <c r="G35" s="32" t="s">
        <v>1261</v>
      </c>
      <c r="H35" s="43" t="str">
        <f>IF(C33=0,"N/A",IF(VLOOKUP(C33,Liste_item_complete,4,FALSE)="Qty.","N/A",VLOOKUP(C33,Liste_item_complete,4,FALSE)))</f>
        <v>N/A</v>
      </c>
    </row>
    <row r="36" spans="1:8">
      <c r="A36" s="69" t="s">
        <v>326</v>
      </c>
      <c r="B36" s="69"/>
      <c r="C36" s="70" t="str">
        <f>IF(ISNA(VLOOKUP(C33,Liste_item_complete,3,FALSE)="Prix (PO)"),"Veuillez choisir un item",IF(OR(C33=0,VLOOKUP(C33,Liste_item_complete,3,FALSE)="Prix (PO)"),"Veuillez choisir un item",VLOOKUP(C33,Liste_item_complete,3,FALSE)))</f>
        <v>Veuillez choisir un item</v>
      </c>
      <c r="D36" s="70"/>
      <c r="E36" s="70"/>
      <c r="F36" s="70"/>
      <c r="G36" s="32" t="s">
        <v>547</v>
      </c>
      <c r="H36" s="28" t="str">
        <f>IF(C33=0,"N/A",IF(OR(AND(VLOOKUP(C33,Liste_item_complete,2,FALSE)=0,VLOOKUP(C33,Liste_item_complete,3,FALSE)=0),VLOOKUP(C33,Liste_item_complete,3,FALSE)="Prix (PO)"),"N/A",IF(VLOOKUP(C33,Liste_item_complete,2,FALSE)="N/A",VLOOKUP(C33,Liste_item_complete,2,FALSE),IF(AND(H37="Métrique",Poids_item="lbs"),VLOOKUP(C33,Liste_item_complete,2,FALSE)/2&amp;" kg",IF(AND(H37="Impérial",Poids_item="kg"),VLOOKUP(C33,Liste_item_complete,2,FALSE)*2&amp;" lbs",VLOOKUP(C33,Liste_item_complete,2,FALSE)&amp;" "&amp;Poids_item)))))</f>
        <v>N/A</v>
      </c>
    </row>
    <row r="37" spans="1:8">
      <c r="A37" s="69" t="s">
        <v>546</v>
      </c>
      <c r="B37" s="69"/>
      <c r="C37" s="70" t="str">
        <f>IF(ISNA(VLOOKUP(C33,Liste_item_complete,3,FALSE)="Prix (PO)"),"Veuillez choisir un item",IF(OR(C33=0,VLOOKUP(C33,Liste_item_complete,3,FALSE)="Prix (PO)"),"Veuillez choisir un item",VLOOKUP(C33,Liste_item_complete,4+C34,FALSE)))</f>
        <v>Veuillez choisir un item</v>
      </c>
      <c r="D37" s="70"/>
      <c r="E37" s="70"/>
      <c r="F37" s="70"/>
      <c r="G37" s="32" t="s">
        <v>548</v>
      </c>
      <c r="H37" s="110" t="s">
        <v>551</v>
      </c>
    </row>
    <row r="38" spans="1:8">
      <c r="A38" s="71" t="s">
        <v>550</v>
      </c>
      <c r="B38" s="71"/>
      <c r="C38" s="71"/>
      <c r="D38" s="71"/>
      <c r="E38" s="71"/>
      <c r="F38" s="71"/>
      <c r="G38" s="71"/>
      <c r="H38" s="71"/>
    </row>
    <row r="39" spans="1:8">
      <c r="A39" s="63" t="s">
        <v>773</v>
      </c>
      <c r="B39" s="63"/>
      <c r="C39" s="113"/>
      <c r="D39" s="113"/>
      <c r="E39" s="113"/>
      <c r="F39" s="113"/>
      <c r="G39" s="113"/>
      <c r="H39" s="113"/>
    </row>
    <row r="40" spans="1:8">
      <c r="A40" s="63" t="s">
        <v>544</v>
      </c>
      <c r="B40" s="63"/>
      <c r="C40" s="113"/>
      <c r="D40" s="113"/>
      <c r="E40" s="113"/>
      <c r="F40" s="113"/>
      <c r="G40" s="113"/>
      <c r="H40" s="113"/>
    </row>
    <row r="41" spans="1:8">
      <c r="A41" s="63" t="s">
        <v>323</v>
      </c>
      <c r="B41" s="63"/>
      <c r="C41" s="111">
        <v>1</v>
      </c>
      <c r="D41" s="38" t="s">
        <v>324</v>
      </c>
      <c r="E41" s="64">
        <f>HLOOKUP(C41,table_mtaux,2,FALSE)</f>
        <v>0.04</v>
      </c>
      <c r="F41" s="64"/>
      <c r="G41" s="33" t="s">
        <v>552</v>
      </c>
      <c r="H41" s="30" t="str">
        <f>IF(OR(C39=0,C40=0),"",IF(OR(C39="Armure Magique",C39="Arme Magique"),"N/A",VLOOKUP(C40,Liste_mitem_complete,2,FALSE)))</f>
        <v/>
      </c>
    </row>
    <row r="42" spans="1:8">
      <c r="A42" s="65" t="s">
        <v>545</v>
      </c>
      <c r="B42" s="65"/>
      <c r="C42" s="112">
        <v>1</v>
      </c>
      <c r="D42" s="42" t="s">
        <v>325</v>
      </c>
      <c r="E42" s="66" t="str">
        <f>IF(OR(C39=0,C40=0),"Choisissez un item",IF(OR(C39="Arme Magique",C39="Armure Magique"),IF(VLOOKUP(C43,Bonus_mag_complete,C42+4,FALSE)="D","Disponible",IF(VLOOKUP(C43,Bonus_mag_complete,C42+4,FALSE)="-","Non-Disponible",(IF(ISNA(VLOOKUP(C40,Liste_mitem_complete,C42+8,FALSE)),"Mauvais Type d'item",IF(VLOOKUP(C40,Liste_mitem_complete,C42+8,FALSE)="D","Disponible","Non-Disponible"))))),IF(VLOOKUP(C40,Liste_mitem_complete,8+C42,FALSE)="D","Disponible","Non-Disponible")))</f>
        <v>Choisissez un item</v>
      </c>
      <c r="F42" s="66"/>
      <c r="G42" s="33" t="s">
        <v>1261</v>
      </c>
      <c r="H42" s="30" t="str">
        <f>IF(C40=0,"N/A",IF(VLOOKUP(C40,IF(OR(C39="Arme Magique",C39="Armure Magique"),Liste_item_complete,Liste_mitem_complete),4,FALSE)="Qty.","N/A",VLOOKUP(C40,IF(OR(C39="Arme Magique",C39="Armure Magique"),Liste_item_complete,Liste_mitem_complete),4,FALSE)))</f>
        <v>N/A</v>
      </c>
    </row>
    <row r="43" spans="1:8">
      <c r="A43" s="63" t="s">
        <v>778</v>
      </c>
      <c r="B43" s="63"/>
      <c r="C43" s="67"/>
      <c r="D43" s="67"/>
      <c r="E43" s="67"/>
      <c r="F43" s="67"/>
      <c r="G43" s="67"/>
      <c r="H43" s="67"/>
    </row>
    <row r="44" spans="1:8">
      <c r="A44" s="63" t="s">
        <v>326</v>
      </c>
      <c r="B44" s="63"/>
      <c r="C44" s="68" t="str">
        <f>IF(OR(C39=0,C40=0),"Veuillez choisir un item",VLOOKUP(C40,IF(OR(C39="Armure Magique",C39="Arme Magique"),Liste_item_complete,Liste_mitem_complete),3,FALSE)+IF(OR(C39="Armure Magique",C39="Arme Magique"),VLOOKUP(C43,Bonus_mag_complete,IF(ISNA(VLOOKUP(C40,Épées,1,FALSE)=C40),IF(C39="Armure Magique",4,3),2),FALSE),0))</f>
        <v>Veuillez choisir un item</v>
      </c>
      <c r="D44" s="68"/>
      <c r="E44" s="68"/>
      <c r="F44" s="68"/>
      <c r="G44" s="68"/>
      <c r="H44" s="68"/>
    </row>
    <row r="45" spans="1:8">
      <c r="A45" s="63" t="s">
        <v>546</v>
      </c>
      <c r="B45" s="63"/>
      <c r="C45" s="68" t="str">
        <f>IF(OR(C39=0,C40=0),"Veuillez choisir un item",VLOOKUP(C40,IF(OR(C39="Armure Magique",C39="Arme Magique"),Liste_item_complete,Liste_mitem_complete),4+C41,FALSE)+IF(OR(C39="Armure Magique",C39="Arme Magique"),VLOOKUP(C43,Bonus_mag_complete,IF(ISNA(VLOOKUP(C40,Épées,1,FALSE)=C40),IF(C39="Armure Magique",4,3),2))*(1+E41),0))</f>
        <v>Veuillez choisir un item</v>
      </c>
      <c r="D45" s="68"/>
      <c r="E45" s="68"/>
      <c r="F45" s="68"/>
      <c r="G45" s="68"/>
      <c r="H45" s="68"/>
    </row>
  </sheetData>
  <sheetProtection sheet="1" objects="1" scenarios="1" selectLockedCells="1"/>
  <mergeCells count="55">
    <mergeCell ref="A14:H14"/>
    <mergeCell ref="A13:H13"/>
    <mergeCell ref="C26:H26"/>
    <mergeCell ref="B2:G10"/>
    <mergeCell ref="E16:F16"/>
    <mergeCell ref="A26:B26"/>
    <mergeCell ref="C19:F19"/>
    <mergeCell ref="A21:B21"/>
    <mergeCell ref="A22:B22"/>
    <mergeCell ref="A23:B23"/>
    <mergeCell ref="E23:F23"/>
    <mergeCell ref="A24:B24"/>
    <mergeCell ref="E24:F24"/>
    <mergeCell ref="E17:F17"/>
    <mergeCell ref="C18:F18"/>
    <mergeCell ref="A16:B16"/>
    <mergeCell ref="A25:B25"/>
    <mergeCell ref="A19:B19"/>
    <mergeCell ref="A15:B15"/>
    <mergeCell ref="A20:H20"/>
    <mergeCell ref="C25:H25"/>
    <mergeCell ref="C22:H22"/>
    <mergeCell ref="A18:B18"/>
    <mergeCell ref="C15:H15"/>
    <mergeCell ref="A17:B17"/>
    <mergeCell ref="C21:H21"/>
    <mergeCell ref="A27:B27"/>
    <mergeCell ref="C27:H27"/>
    <mergeCell ref="A31:H31"/>
    <mergeCell ref="A32:H32"/>
    <mergeCell ref="A33:B33"/>
    <mergeCell ref="A34:B34"/>
    <mergeCell ref="E34:F34"/>
    <mergeCell ref="A35:B35"/>
    <mergeCell ref="E35:F35"/>
    <mergeCell ref="C33:H33"/>
    <mergeCell ref="A36:B36"/>
    <mergeCell ref="C36:F36"/>
    <mergeCell ref="A37:B37"/>
    <mergeCell ref="C37:F37"/>
    <mergeCell ref="A38:H38"/>
    <mergeCell ref="A39:B39"/>
    <mergeCell ref="A40:B40"/>
    <mergeCell ref="C39:H39"/>
    <mergeCell ref="C40:H40"/>
    <mergeCell ref="A44:B44"/>
    <mergeCell ref="A45:B45"/>
    <mergeCell ref="A41:B41"/>
    <mergeCell ref="E41:F41"/>
    <mergeCell ref="A42:B42"/>
    <mergeCell ref="E42:F42"/>
    <mergeCell ref="A43:B43"/>
    <mergeCell ref="C43:H43"/>
    <mergeCell ref="C44:H44"/>
    <mergeCell ref="C45:H45"/>
  </mergeCells>
  <dataValidations count="7">
    <dataValidation type="list" allowBlank="1" showInputMessage="1" showErrorMessage="1" sqref="C22 C40">
      <formula1>IF(C21="Arme Magique",Liste_item_armes,IF(C21="Armure Magique",Liste_item_armures,IF(C21="Arme ou Armure Magique Spéciale",Liste_mitem_armes_armures,IF(C21=0,Liste_vide,Liste_mitems))))</formula1>
    </dataValidation>
    <dataValidation type="list" allowBlank="1" showInputMessage="1" showErrorMessage="1" sqref="C15 C33">
      <formula1>Liste_items</formula1>
    </dataValidation>
    <dataValidation type="list" allowBlank="1" showInputMessage="1" showErrorMessage="1" sqref="C23 C16 C41 C34">
      <formula1>"1,2,3,4"</formula1>
    </dataValidation>
    <dataValidation type="list" allowBlank="1" showInputMessage="1" showErrorMessage="1" sqref="C24 C17 C42 C35">
      <formula1>"1,2,3,4,5,6,7,8"</formula1>
    </dataValidation>
    <dataValidation type="list" allowBlank="1" showInputMessage="1" showErrorMessage="1" sqref="H19 H37">
      <formula1>"Métrique,Impérial"</formula1>
    </dataValidation>
    <dataValidation type="list" allowBlank="1" showInputMessage="1" showErrorMessage="1" sqref="C21 C39">
      <formula1>"Arme Magique, Armure Magique, Arme ou Armure Magique Spéciale, Autre"</formula1>
    </dataValidation>
    <dataValidation type="list" allowBlank="1" showInputMessage="1" showErrorMessage="1" sqref="C25 C43">
      <formula1>Liste_bonus_mag</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dimension ref="A1:T622"/>
  <sheetViews>
    <sheetView workbookViewId="0">
      <selection activeCell="B222" sqref="B222"/>
    </sheetView>
  </sheetViews>
  <sheetFormatPr defaultRowHeight="11.25" outlineLevelRow="1"/>
  <cols>
    <col min="1" max="1" width="23.28515625" style="1" bestFit="1" customWidth="1"/>
    <col min="2" max="2" width="4.85546875" style="3" bestFit="1" customWidth="1"/>
    <col min="3" max="3" width="6.5703125" style="2" bestFit="1" customWidth="1"/>
    <col min="4" max="4" width="5.42578125" style="1" bestFit="1" customWidth="1"/>
    <col min="5" max="8" width="7.42578125" style="1" bestFit="1" customWidth="1"/>
    <col min="9" max="16" width="2" style="1" bestFit="1" customWidth="1"/>
    <col min="17" max="16384" width="9.140625" style="1"/>
  </cols>
  <sheetData>
    <row r="1" spans="1:20">
      <c r="A1" s="5" t="s">
        <v>0</v>
      </c>
      <c r="E1" s="31">
        <v>1</v>
      </c>
      <c r="F1" s="31">
        <v>2</v>
      </c>
      <c r="G1" s="31">
        <v>3</v>
      </c>
      <c r="H1" s="31">
        <v>4</v>
      </c>
    </row>
    <row r="2" spans="1:20">
      <c r="B2" s="25" t="s">
        <v>137</v>
      </c>
      <c r="E2" s="1">
        <v>0.02</v>
      </c>
      <c r="F2" s="1">
        <v>0.03</v>
      </c>
      <c r="G2" s="1">
        <v>0.05</v>
      </c>
      <c r="H2" s="1">
        <v>0.12</v>
      </c>
    </row>
    <row r="3" spans="1:20">
      <c r="A3" s="6" t="s">
        <v>1</v>
      </c>
      <c r="B3" s="7" t="s">
        <v>134</v>
      </c>
      <c r="C3" s="25" t="s">
        <v>11</v>
      </c>
      <c r="D3" s="6" t="s">
        <v>6</v>
      </c>
      <c r="E3" s="78" t="s">
        <v>2</v>
      </c>
      <c r="F3" s="78"/>
      <c r="G3" s="78"/>
      <c r="H3" s="78"/>
      <c r="I3" s="80" t="s">
        <v>5</v>
      </c>
      <c r="J3" s="80"/>
      <c r="K3" s="80"/>
      <c r="L3" s="80"/>
      <c r="M3" s="80"/>
      <c r="N3" s="80"/>
      <c r="O3" s="80"/>
      <c r="P3" s="80"/>
    </row>
    <row r="4" spans="1:20" hidden="1" outlineLevel="1">
      <c r="D4" s="2"/>
      <c r="E4" s="4"/>
      <c r="F4" s="4"/>
      <c r="G4" s="4"/>
      <c r="H4" s="4"/>
      <c r="I4" s="1">
        <v>1</v>
      </c>
      <c r="J4" s="1">
        <v>2</v>
      </c>
      <c r="K4" s="1">
        <v>3</v>
      </c>
      <c r="L4" s="1">
        <v>4</v>
      </c>
      <c r="M4" s="1">
        <v>5</v>
      </c>
      <c r="N4" s="1">
        <v>6</v>
      </c>
      <c r="O4" s="1">
        <v>7</v>
      </c>
      <c r="P4" s="1">
        <v>8</v>
      </c>
    </row>
    <row r="5" spans="1:20" hidden="1" outlineLevel="1">
      <c r="A5" s="1" t="s">
        <v>829</v>
      </c>
      <c r="B5" s="3" t="s">
        <v>135</v>
      </c>
      <c r="C5" s="8">
        <v>0.02</v>
      </c>
      <c r="D5" s="1">
        <v>1</v>
      </c>
      <c r="E5" s="4">
        <f t="shared" ref="E5" si="0">C5*Taux1+C5</f>
        <v>2.0400000000000001E-2</v>
      </c>
      <c r="F5" s="4">
        <f t="shared" ref="F5" si="1">C5*Taux2+C5</f>
        <v>2.06E-2</v>
      </c>
      <c r="G5" s="4">
        <f t="shared" ref="G5" si="2">C5*Taux3+C5</f>
        <v>2.1000000000000001E-2</v>
      </c>
      <c r="H5" s="4">
        <f t="shared" ref="H5" si="3">C5*Taux4+C5</f>
        <v>2.24E-2</v>
      </c>
      <c r="I5" s="1" t="s">
        <v>3</v>
      </c>
      <c r="J5" s="1" t="s">
        <v>4</v>
      </c>
      <c r="K5" s="1" t="s">
        <v>4</v>
      </c>
      <c r="L5" s="1" t="s">
        <v>4</v>
      </c>
      <c r="M5" s="1" t="s">
        <v>3</v>
      </c>
      <c r="N5" s="1" t="s">
        <v>4</v>
      </c>
      <c r="O5" s="1" t="s">
        <v>4</v>
      </c>
      <c r="P5" s="1" t="s">
        <v>3</v>
      </c>
    </row>
    <row r="6" spans="1:20" hidden="1" outlineLevel="1">
      <c r="A6" s="1" t="s">
        <v>785</v>
      </c>
      <c r="B6" s="3">
        <v>2</v>
      </c>
      <c r="C6" s="8">
        <v>300</v>
      </c>
      <c r="D6" s="1">
        <v>1</v>
      </c>
      <c r="E6" s="4">
        <f t="shared" ref="E6:E37" si="4">C6*Taux1+C6</f>
        <v>306</v>
      </c>
      <c r="F6" s="4">
        <f t="shared" ref="F6:F37" si="5">C6*Taux2+C6</f>
        <v>309</v>
      </c>
      <c r="G6" s="4">
        <f t="shared" ref="G6:G37" si="6">C6*Taux3+C6</f>
        <v>315</v>
      </c>
      <c r="H6" s="4">
        <f t="shared" ref="H6:H37" si="7">C6*Taux4+C6</f>
        <v>336</v>
      </c>
      <c r="I6" s="1" t="s">
        <v>4</v>
      </c>
      <c r="J6" s="1" t="s">
        <v>4</v>
      </c>
      <c r="K6" s="1" t="s">
        <v>4</v>
      </c>
      <c r="L6" s="1" t="s">
        <v>4</v>
      </c>
      <c r="M6" s="1" t="s">
        <v>4</v>
      </c>
      <c r="N6" s="1" t="s">
        <v>4</v>
      </c>
      <c r="O6" s="1" t="s">
        <v>4</v>
      </c>
      <c r="P6" s="1" t="s">
        <v>3</v>
      </c>
    </row>
    <row r="7" spans="1:20" hidden="1" outlineLevel="1">
      <c r="A7" s="1" t="s">
        <v>786</v>
      </c>
      <c r="B7" s="3">
        <v>6</v>
      </c>
      <c r="C7" s="8">
        <v>35</v>
      </c>
      <c r="D7" s="1">
        <v>1</v>
      </c>
      <c r="E7" s="4">
        <f t="shared" si="4"/>
        <v>35.700000000000003</v>
      </c>
      <c r="F7" s="4">
        <f t="shared" si="5"/>
        <v>36.049999999999997</v>
      </c>
      <c r="G7" s="4">
        <f t="shared" si="6"/>
        <v>36.75</v>
      </c>
      <c r="H7" s="4">
        <f t="shared" si="7"/>
        <v>39.200000000000003</v>
      </c>
      <c r="I7" s="1" t="s">
        <v>4</v>
      </c>
      <c r="J7" s="1" t="s">
        <v>4</v>
      </c>
      <c r="K7" s="1" t="s">
        <v>3</v>
      </c>
      <c r="L7" s="1" t="s">
        <v>4</v>
      </c>
      <c r="M7" s="1" t="s">
        <v>4</v>
      </c>
      <c r="N7" s="1" t="s">
        <v>4</v>
      </c>
      <c r="O7" s="1" t="s">
        <v>3</v>
      </c>
      <c r="P7" s="1" t="s">
        <v>3</v>
      </c>
    </row>
    <row r="8" spans="1:20" hidden="1" outlineLevel="1">
      <c r="A8" s="1" t="s">
        <v>787</v>
      </c>
      <c r="B8" s="3">
        <v>12</v>
      </c>
      <c r="C8" s="8">
        <v>50</v>
      </c>
      <c r="D8" s="1">
        <v>1</v>
      </c>
      <c r="E8" s="4">
        <f t="shared" si="4"/>
        <v>51</v>
      </c>
      <c r="F8" s="4">
        <f t="shared" si="5"/>
        <v>51.5</v>
      </c>
      <c r="G8" s="4">
        <f t="shared" si="6"/>
        <v>52.5</v>
      </c>
      <c r="H8" s="4">
        <f t="shared" si="7"/>
        <v>56</v>
      </c>
      <c r="I8" s="1" t="s">
        <v>3</v>
      </c>
      <c r="J8" s="1" t="s">
        <v>4</v>
      </c>
      <c r="K8" s="1" t="s">
        <v>4</v>
      </c>
      <c r="L8" s="1" t="s">
        <v>4</v>
      </c>
      <c r="M8" s="1" t="s">
        <v>3</v>
      </c>
      <c r="N8" s="1" t="s">
        <v>4</v>
      </c>
      <c r="O8" s="1" t="s">
        <v>4</v>
      </c>
      <c r="P8" s="1" t="s">
        <v>3</v>
      </c>
      <c r="T8" s="52"/>
    </row>
    <row r="9" spans="1:20" hidden="1" outlineLevel="1">
      <c r="A9" s="1" t="s">
        <v>791</v>
      </c>
      <c r="B9" s="3">
        <v>2</v>
      </c>
      <c r="C9" s="8">
        <v>30</v>
      </c>
      <c r="D9" s="1">
        <v>1</v>
      </c>
      <c r="E9" s="4">
        <f t="shared" si="4"/>
        <v>30.6</v>
      </c>
      <c r="F9" s="4">
        <f t="shared" si="5"/>
        <v>30.9</v>
      </c>
      <c r="G9" s="4">
        <f t="shared" si="6"/>
        <v>31.5</v>
      </c>
      <c r="H9" s="4">
        <f t="shared" si="7"/>
        <v>33.6</v>
      </c>
      <c r="I9" s="1" t="s">
        <v>4</v>
      </c>
      <c r="J9" s="1" t="s">
        <v>4</v>
      </c>
      <c r="K9" s="1" t="s">
        <v>4</v>
      </c>
      <c r="L9" s="1" t="s">
        <v>4</v>
      </c>
      <c r="M9" s="1" t="s">
        <v>4</v>
      </c>
      <c r="N9" s="1" t="s">
        <v>4</v>
      </c>
      <c r="O9" s="1" t="s">
        <v>4</v>
      </c>
      <c r="P9" s="1" t="s">
        <v>3</v>
      </c>
    </row>
    <row r="10" spans="1:20" hidden="1" outlineLevel="1">
      <c r="A10" s="1" t="s">
        <v>792</v>
      </c>
      <c r="B10" s="3">
        <v>2</v>
      </c>
      <c r="C10" s="8">
        <v>75</v>
      </c>
      <c r="D10" s="1">
        <v>1</v>
      </c>
      <c r="E10" s="4">
        <f t="shared" si="4"/>
        <v>76.5</v>
      </c>
      <c r="F10" s="4">
        <f t="shared" si="5"/>
        <v>77.25</v>
      </c>
      <c r="G10" s="4">
        <f t="shared" si="6"/>
        <v>78.75</v>
      </c>
      <c r="H10" s="4">
        <f t="shared" si="7"/>
        <v>84</v>
      </c>
      <c r="I10" s="1" t="s">
        <v>4</v>
      </c>
      <c r="J10" s="1" t="s">
        <v>4</v>
      </c>
      <c r="K10" s="1" t="s">
        <v>3</v>
      </c>
      <c r="L10" s="1" t="s">
        <v>4</v>
      </c>
      <c r="M10" s="1" t="s">
        <v>4</v>
      </c>
      <c r="N10" s="1" t="s">
        <v>4</v>
      </c>
      <c r="O10" s="1" t="s">
        <v>3</v>
      </c>
      <c r="P10" s="1" t="s">
        <v>3</v>
      </c>
    </row>
    <row r="11" spans="1:20" hidden="1" outlineLevel="1">
      <c r="A11" s="1" t="s">
        <v>793</v>
      </c>
      <c r="B11" s="3">
        <v>3</v>
      </c>
      <c r="C11" s="8">
        <v>75</v>
      </c>
      <c r="D11" s="1">
        <v>1</v>
      </c>
      <c r="E11" s="4">
        <f t="shared" si="4"/>
        <v>76.5</v>
      </c>
      <c r="F11" s="4">
        <f t="shared" si="5"/>
        <v>77.25</v>
      </c>
      <c r="G11" s="4">
        <f t="shared" si="6"/>
        <v>78.75</v>
      </c>
      <c r="H11" s="4">
        <f t="shared" si="7"/>
        <v>84</v>
      </c>
      <c r="I11" s="1" t="s">
        <v>4</v>
      </c>
      <c r="J11" s="1" t="s">
        <v>3</v>
      </c>
      <c r="K11" s="1" t="s">
        <v>4</v>
      </c>
      <c r="L11" s="1" t="s">
        <v>3</v>
      </c>
      <c r="M11" s="1" t="s">
        <v>4</v>
      </c>
      <c r="N11" s="1" t="s">
        <v>4</v>
      </c>
      <c r="O11" s="1" t="s">
        <v>3</v>
      </c>
      <c r="P11" s="1" t="s">
        <v>4</v>
      </c>
    </row>
    <row r="12" spans="1:20" hidden="1" outlineLevel="1">
      <c r="A12" s="1" t="s">
        <v>794</v>
      </c>
      <c r="B12" s="3">
        <v>3</v>
      </c>
      <c r="C12" s="8">
        <v>100</v>
      </c>
      <c r="D12" s="1">
        <v>1</v>
      </c>
      <c r="E12" s="4">
        <f t="shared" si="4"/>
        <v>102</v>
      </c>
      <c r="F12" s="4">
        <f t="shared" si="5"/>
        <v>103</v>
      </c>
      <c r="G12" s="4">
        <f t="shared" si="6"/>
        <v>105</v>
      </c>
      <c r="H12" s="4">
        <f t="shared" si="7"/>
        <v>112</v>
      </c>
      <c r="I12" s="1" t="s">
        <v>3</v>
      </c>
      <c r="J12" s="1" t="s">
        <v>4</v>
      </c>
      <c r="K12" s="1" t="s">
        <v>4</v>
      </c>
      <c r="L12" s="1" t="s">
        <v>3</v>
      </c>
      <c r="M12" s="1" t="s">
        <v>4</v>
      </c>
      <c r="N12" s="1" t="s">
        <v>3</v>
      </c>
      <c r="O12" s="1" t="s">
        <v>3</v>
      </c>
      <c r="P12" s="1" t="s">
        <v>4</v>
      </c>
    </row>
    <row r="13" spans="1:20" hidden="1" outlineLevel="1">
      <c r="A13" s="1" t="s">
        <v>1231</v>
      </c>
      <c r="B13" s="3">
        <v>8</v>
      </c>
      <c r="C13" s="8">
        <v>125</v>
      </c>
      <c r="D13" s="1">
        <v>1</v>
      </c>
      <c r="E13" s="4">
        <f t="shared" si="4"/>
        <v>127.5</v>
      </c>
      <c r="F13" s="4">
        <f t="shared" si="5"/>
        <v>128.75</v>
      </c>
      <c r="G13" s="4">
        <f t="shared" si="6"/>
        <v>131.25</v>
      </c>
      <c r="H13" s="4">
        <f t="shared" si="7"/>
        <v>140</v>
      </c>
      <c r="I13" s="1" t="s">
        <v>3</v>
      </c>
      <c r="J13" s="1" t="s">
        <v>4</v>
      </c>
      <c r="K13" s="1" t="s">
        <v>4</v>
      </c>
      <c r="L13" s="1" t="s">
        <v>3</v>
      </c>
      <c r="M13" s="1" t="s">
        <v>4</v>
      </c>
      <c r="N13" s="1" t="s">
        <v>3</v>
      </c>
      <c r="O13" s="1" t="s">
        <v>4</v>
      </c>
      <c r="P13" s="1" t="s">
        <v>4</v>
      </c>
    </row>
    <row r="14" spans="1:20" hidden="1" outlineLevel="1">
      <c r="A14" s="1" t="s">
        <v>1241</v>
      </c>
      <c r="B14" s="3">
        <v>1</v>
      </c>
      <c r="C14" s="8">
        <v>50</v>
      </c>
      <c r="D14" s="1">
        <v>1</v>
      </c>
      <c r="E14" s="4">
        <f t="shared" si="4"/>
        <v>51</v>
      </c>
      <c r="F14" s="4">
        <f t="shared" si="5"/>
        <v>51.5</v>
      </c>
      <c r="G14" s="4">
        <f t="shared" si="6"/>
        <v>52.5</v>
      </c>
      <c r="H14" s="4">
        <f t="shared" si="7"/>
        <v>56</v>
      </c>
      <c r="I14" s="1" t="s">
        <v>3</v>
      </c>
      <c r="J14" s="1" t="s">
        <v>4</v>
      </c>
      <c r="K14" s="1" t="s">
        <v>3</v>
      </c>
      <c r="L14" s="1" t="s">
        <v>3</v>
      </c>
      <c r="M14" s="1" t="s">
        <v>3</v>
      </c>
      <c r="N14" s="1" t="s">
        <v>4</v>
      </c>
      <c r="O14" s="1" t="s">
        <v>4</v>
      </c>
      <c r="P14" s="1" t="s">
        <v>4</v>
      </c>
    </row>
    <row r="15" spans="1:20" hidden="1" outlineLevel="1">
      <c r="A15" s="1" t="s">
        <v>7</v>
      </c>
      <c r="B15" s="3">
        <v>8</v>
      </c>
      <c r="C15" s="8">
        <v>30</v>
      </c>
      <c r="D15" s="1">
        <v>1</v>
      </c>
      <c r="E15" s="4">
        <f t="shared" si="4"/>
        <v>30.6</v>
      </c>
      <c r="F15" s="4">
        <f t="shared" si="5"/>
        <v>30.9</v>
      </c>
      <c r="G15" s="4">
        <f t="shared" si="6"/>
        <v>31.5</v>
      </c>
      <c r="H15" s="4">
        <f t="shared" si="7"/>
        <v>33.6</v>
      </c>
      <c r="I15" s="1" t="s">
        <v>4</v>
      </c>
      <c r="J15" s="1" t="s">
        <v>4</v>
      </c>
      <c r="K15" s="1" t="s">
        <v>4</v>
      </c>
      <c r="L15" s="1" t="s">
        <v>3</v>
      </c>
      <c r="M15" s="1" t="s">
        <v>4</v>
      </c>
      <c r="N15" s="1" t="s">
        <v>3</v>
      </c>
      <c r="O15" s="1" t="s">
        <v>4</v>
      </c>
      <c r="P15" s="1" t="s">
        <v>4</v>
      </c>
    </row>
    <row r="16" spans="1:20" hidden="1" outlineLevel="1">
      <c r="A16" s="1" t="s">
        <v>797</v>
      </c>
      <c r="B16" s="3">
        <v>12</v>
      </c>
      <c r="C16" s="8">
        <v>7</v>
      </c>
      <c r="D16" s="1">
        <v>1</v>
      </c>
      <c r="E16" s="4">
        <f t="shared" si="4"/>
        <v>7.14</v>
      </c>
      <c r="F16" s="4">
        <f t="shared" si="5"/>
        <v>7.21</v>
      </c>
      <c r="G16" s="4">
        <f t="shared" si="6"/>
        <v>7.35</v>
      </c>
      <c r="H16" s="4">
        <f t="shared" si="7"/>
        <v>7.84</v>
      </c>
      <c r="I16" s="1" t="s">
        <v>3</v>
      </c>
      <c r="J16" s="1" t="s">
        <v>4</v>
      </c>
      <c r="K16" s="1" t="s">
        <v>4</v>
      </c>
      <c r="L16" s="1" t="s">
        <v>3</v>
      </c>
      <c r="M16" s="1" t="s">
        <v>4</v>
      </c>
      <c r="N16" s="1" t="s">
        <v>4</v>
      </c>
      <c r="O16" s="1" t="s">
        <v>4</v>
      </c>
      <c r="P16" s="1" t="s">
        <v>4</v>
      </c>
    </row>
    <row r="17" spans="1:16" hidden="1" outlineLevel="1">
      <c r="A17" s="1" t="s">
        <v>1255</v>
      </c>
      <c r="B17" s="3">
        <v>6</v>
      </c>
      <c r="C17" s="8">
        <v>8</v>
      </c>
      <c r="D17" s="1">
        <v>1</v>
      </c>
      <c r="E17" s="4">
        <f t="shared" si="4"/>
        <v>8.16</v>
      </c>
      <c r="F17" s="4">
        <f t="shared" si="5"/>
        <v>8.24</v>
      </c>
      <c r="G17" s="4">
        <f t="shared" si="6"/>
        <v>8.4</v>
      </c>
      <c r="H17" s="4">
        <f t="shared" si="7"/>
        <v>8.9600000000000009</v>
      </c>
      <c r="I17" s="1" t="s">
        <v>4</v>
      </c>
      <c r="J17" s="1" t="s">
        <v>3</v>
      </c>
      <c r="K17" s="1" t="s">
        <v>4</v>
      </c>
      <c r="L17" s="1" t="s">
        <v>4</v>
      </c>
      <c r="M17" s="1" t="s">
        <v>3</v>
      </c>
      <c r="N17" s="1" t="s">
        <v>4</v>
      </c>
      <c r="O17" s="1" t="s">
        <v>4</v>
      </c>
      <c r="P17" s="1" t="s">
        <v>3</v>
      </c>
    </row>
    <row r="18" spans="1:16" hidden="1" outlineLevel="1">
      <c r="A18" s="1" t="s">
        <v>8</v>
      </c>
      <c r="B18" s="3">
        <v>4</v>
      </c>
      <c r="C18" s="8">
        <v>0.1</v>
      </c>
      <c r="D18" s="1">
        <v>1</v>
      </c>
      <c r="E18" s="4">
        <f t="shared" si="4"/>
        <v>0.10200000000000001</v>
      </c>
      <c r="F18" s="4">
        <f t="shared" si="5"/>
        <v>0.10300000000000001</v>
      </c>
      <c r="G18" s="4">
        <f t="shared" si="6"/>
        <v>0.10500000000000001</v>
      </c>
      <c r="H18" s="4">
        <f t="shared" si="7"/>
        <v>0.112</v>
      </c>
      <c r="I18" s="1" t="s">
        <v>4</v>
      </c>
      <c r="J18" s="1" t="s">
        <v>4</v>
      </c>
      <c r="K18" s="1" t="s">
        <v>3</v>
      </c>
      <c r="L18" s="1" t="s">
        <v>4</v>
      </c>
      <c r="M18" s="1" t="s">
        <v>4</v>
      </c>
      <c r="N18" s="1" t="s">
        <v>3</v>
      </c>
      <c r="O18" s="1" t="s">
        <v>4</v>
      </c>
      <c r="P18" s="1" t="s">
        <v>4</v>
      </c>
    </row>
    <row r="19" spans="1:16" hidden="1" outlineLevel="1">
      <c r="A19" s="1" t="s">
        <v>1236</v>
      </c>
      <c r="B19" s="3">
        <v>20</v>
      </c>
      <c r="C19" s="8">
        <v>5</v>
      </c>
      <c r="D19" s="1">
        <v>1</v>
      </c>
      <c r="E19" s="4">
        <f t="shared" si="4"/>
        <v>5.0999999999999996</v>
      </c>
      <c r="F19" s="4">
        <f t="shared" si="5"/>
        <v>5.15</v>
      </c>
      <c r="G19" s="4">
        <f t="shared" si="6"/>
        <v>5.25</v>
      </c>
      <c r="H19" s="4">
        <f t="shared" si="7"/>
        <v>5.6</v>
      </c>
      <c r="I19" s="1" t="s">
        <v>3</v>
      </c>
      <c r="J19" s="1" t="s">
        <v>4</v>
      </c>
      <c r="K19" s="1" t="s">
        <v>4</v>
      </c>
      <c r="L19" s="1" t="s">
        <v>4</v>
      </c>
      <c r="M19" s="1" t="s">
        <v>3</v>
      </c>
      <c r="N19" s="1" t="s">
        <v>4</v>
      </c>
      <c r="O19" s="1" t="s">
        <v>3</v>
      </c>
      <c r="P19" s="1" t="s">
        <v>4</v>
      </c>
    </row>
    <row r="20" spans="1:16" hidden="1" outlineLevel="1">
      <c r="A20" s="1" t="s">
        <v>798</v>
      </c>
      <c r="B20" s="3">
        <v>10</v>
      </c>
      <c r="C20" s="8">
        <v>8</v>
      </c>
      <c r="D20" s="1">
        <v>1</v>
      </c>
      <c r="E20" s="4">
        <f t="shared" si="4"/>
        <v>8.16</v>
      </c>
      <c r="F20" s="4">
        <f t="shared" si="5"/>
        <v>8.24</v>
      </c>
      <c r="G20" s="4">
        <f t="shared" si="6"/>
        <v>8.4</v>
      </c>
      <c r="H20" s="4">
        <f t="shared" si="7"/>
        <v>8.9600000000000009</v>
      </c>
      <c r="I20" s="1" t="s">
        <v>4</v>
      </c>
      <c r="J20" s="1" t="s">
        <v>3</v>
      </c>
      <c r="K20" s="1" t="s">
        <v>4</v>
      </c>
      <c r="L20" s="1" t="s">
        <v>3</v>
      </c>
      <c r="M20" s="1" t="s">
        <v>3</v>
      </c>
      <c r="N20" s="1" t="s">
        <v>4</v>
      </c>
      <c r="O20" s="1" t="s">
        <v>4</v>
      </c>
      <c r="P20" s="1" t="s">
        <v>3</v>
      </c>
    </row>
    <row r="21" spans="1:16" hidden="1" outlineLevel="1">
      <c r="A21" s="1" t="s">
        <v>822</v>
      </c>
      <c r="B21" s="3">
        <v>0.5</v>
      </c>
      <c r="C21" s="8">
        <v>0.01</v>
      </c>
      <c r="D21" s="1">
        <v>1</v>
      </c>
      <c r="E21" s="4">
        <f t="shared" si="4"/>
        <v>1.0200000000000001E-2</v>
      </c>
      <c r="F21" s="4">
        <f t="shared" si="5"/>
        <v>1.03E-2</v>
      </c>
      <c r="G21" s="4">
        <f t="shared" si="6"/>
        <v>1.0500000000000001E-2</v>
      </c>
      <c r="H21" s="4">
        <f t="shared" si="7"/>
        <v>1.12E-2</v>
      </c>
      <c r="I21" s="1" t="s">
        <v>4</v>
      </c>
      <c r="J21" s="1" t="s">
        <v>3</v>
      </c>
      <c r="K21" s="1" t="s">
        <v>4</v>
      </c>
      <c r="L21" s="1" t="s">
        <v>3</v>
      </c>
      <c r="M21" s="1" t="s">
        <v>4</v>
      </c>
      <c r="N21" s="1" t="s">
        <v>4</v>
      </c>
      <c r="O21" s="1" t="s">
        <v>3</v>
      </c>
      <c r="P21" s="1" t="s">
        <v>4</v>
      </c>
    </row>
    <row r="22" spans="1:16" hidden="1" outlineLevel="1">
      <c r="A22" s="1" t="s">
        <v>1294</v>
      </c>
      <c r="B22" s="49">
        <v>4</v>
      </c>
      <c r="C22" s="8">
        <v>0.02</v>
      </c>
      <c r="D22" s="1">
        <v>1</v>
      </c>
      <c r="E22" s="4">
        <f t="shared" si="4"/>
        <v>2.0400000000000001E-2</v>
      </c>
      <c r="F22" s="4">
        <f t="shared" si="5"/>
        <v>2.06E-2</v>
      </c>
      <c r="G22" s="4">
        <f t="shared" si="6"/>
        <v>2.1000000000000001E-2</v>
      </c>
      <c r="H22" s="4">
        <f t="shared" si="7"/>
        <v>2.24E-2</v>
      </c>
      <c r="I22" s="1" t="s">
        <v>3</v>
      </c>
      <c r="J22" s="1" t="s">
        <v>4</v>
      </c>
      <c r="K22" s="1" t="s">
        <v>4</v>
      </c>
      <c r="L22" s="1" t="s">
        <v>3</v>
      </c>
      <c r="M22" s="1" t="s">
        <v>4</v>
      </c>
      <c r="N22" s="1" t="s">
        <v>4</v>
      </c>
      <c r="O22" s="1" t="s">
        <v>4</v>
      </c>
      <c r="P22" s="1" t="s">
        <v>4</v>
      </c>
    </row>
    <row r="23" spans="1:16" hidden="1" outlineLevel="1">
      <c r="A23" s="1" t="s">
        <v>1295</v>
      </c>
      <c r="B23" s="49">
        <v>2</v>
      </c>
      <c r="C23" s="8">
        <v>0.5</v>
      </c>
      <c r="D23" s="1">
        <v>1</v>
      </c>
      <c r="E23" s="4">
        <f t="shared" si="4"/>
        <v>0.51</v>
      </c>
      <c r="F23" s="4">
        <f t="shared" si="5"/>
        <v>0.51500000000000001</v>
      </c>
      <c r="G23" s="4">
        <f t="shared" si="6"/>
        <v>0.52500000000000002</v>
      </c>
      <c r="H23" s="4">
        <f t="shared" si="7"/>
        <v>0.56000000000000005</v>
      </c>
      <c r="I23" s="1" t="s">
        <v>3</v>
      </c>
      <c r="J23" s="1" t="s">
        <v>4</v>
      </c>
      <c r="K23" s="1" t="s">
        <v>4</v>
      </c>
      <c r="L23" s="1" t="s">
        <v>4</v>
      </c>
      <c r="M23" s="1" t="s">
        <v>3</v>
      </c>
      <c r="N23" s="1" t="s">
        <v>4</v>
      </c>
      <c r="O23" s="1" t="s">
        <v>3</v>
      </c>
      <c r="P23" s="1" t="s">
        <v>4</v>
      </c>
    </row>
    <row r="24" spans="1:16" hidden="1" outlineLevel="1">
      <c r="A24" s="1" t="s">
        <v>1298</v>
      </c>
      <c r="B24" s="49">
        <v>2</v>
      </c>
      <c r="C24" s="8">
        <v>0.02</v>
      </c>
      <c r="D24" s="1">
        <v>1</v>
      </c>
      <c r="E24" s="4">
        <f t="shared" si="4"/>
        <v>2.0400000000000001E-2</v>
      </c>
      <c r="F24" s="4">
        <f t="shared" si="5"/>
        <v>2.06E-2</v>
      </c>
      <c r="G24" s="4">
        <f t="shared" si="6"/>
        <v>2.1000000000000001E-2</v>
      </c>
      <c r="H24" s="4">
        <f t="shared" si="7"/>
        <v>2.24E-2</v>
      </c>
      <c r="I24" s="1" t="s">
        <v>3</v>
      </c>
      <c r="J24" s="1" t="s">
        <v>4</v>
      </c>
      <c r="K24" s="1" t="s">
        <v>4</v>
      </c>
      <c r="L24" s="1" t="s">
        <v>3</v>
      </c>
      <c r="M24" s="1" t="s">
        <v>4</v>
      </c>
      <c r="N24" s="1" t="s">
        <v>4</v>
      </c>
      <c r="O24" s="1" t="s">
        <v>4</v>
      </c>
      <c r="P24" s="1" t="s">
        <v>4</v>
      </c>
    </row>
    <row r="25" spans="1:16" hidden="1" outlineLevel="1">
      <c r="A25" s="1" t="s">
        <v>788</v>
      </c>
      <c r="B25" s="49" t="s">
        <v>135</v>
      </c>
      <c r="C25" s="8">
        <v>1</v>
      </c>
      <c r="D25" s="1">
        <v>1</v>
      </c>
      <c r="E25" s="4">
        <f t="shared" si="4"/>
        <v>1.02</v>
      </c>
      <c r="F25" s="4">
        <f t="shared" si="5"/>
        <v>1.03</v>
      </c>
      <c r="G25" s="4">
        <f t="shared" si="6"/>
        <v>1.05</v>
      </c>
      <c r="H25" s="4">
        <f t="shared" si="7"/>
        <v>1.1200000000000001</v>
      </c>
      <c r="I25" s="1" t="s">
        <v>4</v>
      </c>
      <c r="J25" s="1" t="s">
        <v>4</v>
      </c>
      <c r="K25" s="1" t="s">
        <v>4</v>
      </c>
      <c r="L25" s="1" t="s">
        <v>4</v>
      </c>
      <c r="M25" s="1" t="s">
        <v>4</v>
      </c>
      <c r="N25" s="1" t="s">
        <v>4</v>
      </c>
      <c r="O25" s="1" t="s">
        <v>3</v>
      </c>
      <c r="P25" s="1" t="s">
        <v>4</v>
      </c>
    </row>
    <row r="26" spans="1:16" hidden="1" outlineLevel="1">
      <c r="A26" s="1" t="s">
        <v>789</v>
      </c>
      <c r="B26" s="3" t="s">
        <v>135</v>
      </c>
      <c r="C26" s="8">
        <v>0.1</v>
      </c>
      <c r="D26" s="1">
        <v>1</v>
      </c>
      <c r="E26" s="4">
        <f t="shared" si="4"/>
        <v>0.10200000000000001</v>
      </c>
      <c r="F26" s="4">
        <f t="shared" si="5"/>
        <v>0.10300000000000001</v>
      </c>
      <c r="G26" s="4">
        <f t="shared" si="6"/>
        <v>0.10500000000000001</v>
      </c>
      <c r="H26" s="4">
        <f t="shared" si="7"/>
        <v>0.112</v>
      </c>
      <c r="I26" s="1" t="s">
        <v>3</v>
      </c>
      <c r="J26" s="1" t="s">
        <v>4</v>
      </c>
      <c r="K26" s="1" t="s">
        <v>4</v>
      </c>
      <c r="L26" s="1" t="s">
        <v>3</v>
      </c>
      <c r="M26" s="1" t="s">
        <v>3</v>
      </c>
      <c r="N26" s="1" t="s">
        <v>4</v>
      </c>
      <c r="O26" s="1" t="s">
        <v>4</v>
      </c>
      <c r="P26" s="1" t="s">
        <v>4</v>
      </c>
    </row>
    <row r="27" spans="1:16" hidden="1" outlineLevel="1">
      <c r="A27" s="1" t="s">
        <v>790</v>
      </c>
      <c r="B27" s="3" t="s">
        <v>135</v>
      </c>
      <c r="C27" s="8">
        <v>0.2</v>
      </c>
      <c r="D27" s="1">
        <v>1</v>
      </c>
      <c r="E27" s="4">
        <f t="shared" si="4"/>
        <v>0.20400000000000001</v>
      </c>
      <c r="F27" s="4">
        <f t="shared" si="5"/>
        <v>0.20600000000000002</v>
      </c>
      <c r="G27" s="4">
        <f t="shared" si="6"/>
        <v>0.21000000000000002</v>
      </c>
      <c r="H27" s="4">
        <f t="shared" si="7"/>
        <v>0.224</v>
      </c>
      <c r="I27" s="1" t="s">
        <v>4</v>
      </c>
      <c r="J27" s="1" t="s">
        <v>4</v>
      </c>
      <c r="K27" s="1" t="s">
        <v>4</v>
      </c>
      <c r="L27" s="1" t="s">
        <v>4</v>
      </c>
      <c r="M27" s="1" t="s">
        <v>4</v>
      </c>
      <c r="N27" s="1" t="s">
        <v>4</v>
      </c>
      <c r="O27" s="1" t="s">
        <v>3</v>
      </c>
      <c r="P27" s="1" t="s">
        <v>3</v>
      </c>
    </row>
    <row r="28" spans="1:16" hidden="1" outlineLevel="1">
      <c r="A28" s="1" t="s">
        <v>1299</v>
      </c>
      <c r="B28" s="3">
        <v>2</v>
      </c>
      <c r="C28" s="8">
        <v>1</v>
      </c>
      <c r="D28" s="1">
        <v>1</v>
      </c>
      <c r="E28" s="4">
        <f t="shared" si="4"/>
        <v>1.02</v>
      </c>
      <c r="F28" s="4">
        <f t="shared" si="5"/>
        <v>1.03</v>
      </c>
      <c r="G28" s="4">
        <f t="shared" si="6"/>
        <v>1.05</v>
      </c>
      <c r="H28" s="4">
        <f t="shared" si="7"/>
        <v>1.1200000000000001</v>
      </c>
      <c r="I28" s="1" t="s">
        <v>4</v>
      </c>
      <c r="J28" s="1" t="s">
        <v>3</v>
      </c>
      <c r="K28" s="1" t="s">
        <v>4</v>
      </c>
      <c r="L28" s="1" t="s">
        <v>4</v>
      </c>
      <c r="M28" s="1" t="s">
        <v>3</v>
      </c>
      <c r="N28" s="1" t="s">
        <v>4</v>
      </c>
      <c r="O28" s="1" t="s">
        <v>4</v>
      </c>
      <c r="P28" s="1" t="s">
        <v>3</v>
      </c>
    </row>
    <row r="29" spans="1:16" hidden="1" outlineLevel="1">
      <c r="A29" s="1" t="s">
        <v>816</v>
      </c>
      <c r="B29" s="3">
        <v>4</v>
      </c>
      <c r="C29" s="8">
        <v>15</v>
      </c>
      <c r="D29" s="1">
        <v>1</v>
      </c>
      <c r="E29" s="4">
        <f t="shared" si="4"/>
        <v>15.3</v>
      </c>
      <c r="F29" s="4">
        <f t="shared" si="5"/>
        <v>15.45</v>
      </c>
      <c r="G29" s="4">
        <f t="shared" si="6"/>
        <v>15.75</v>
      </c>
      <c r="H29" s="4">
        <f t="shared" si="7"/>
        <v>16.8</v>
      </c>
      <c r="I29" s="1" t="s">
        <v>4</v>
      </c>
      <c r="J29" s="1" t="s">
        <v>4</v>
      </c>
      <c r="K29" s="1" t="s">
        <v>3</v>
      </c>
      <c r="L29" s="1" t="s">
        <v>4</v>
      </c>
      <c r="M29" s="1" t="s">
        <v>3</v>
      </c>
      <c r="N29" s="1" t="s">
        <v>4</v>
      </c>
      <c r="O29" s="1" t="s">
        <v>4</v>
      </c>
      <c r="P29" s="1" t="s">
        <v>4</v>
      </c>
    </row>
    <row r="30" spans="1:16" hidden="1" outlineLevel="1">
      <c r="A30" s="1" t="s">
        <v>1251</v>
      </c>
      <c r="B30" s="39">
        <v>1</v>
      </c>
      <c r="C30" s="8">
        <v>6</v>
      </c>
      <c r="D30" s="1" t="s">
        <v>1253</v>
      </c>
      <c r="E30" s="4">
        <f t="shared" si="4"/>
        <v>6.12</v>
      </c>
      <c r="F30" s="4">
        <f t="shared" si="5"/>
        <v>6.18</v>
      </c>
      <c r="G30" s="4">
        <f t="shared" si="6"/>
        <v>6.3</v>
      </c>
      <c r="H30" s="4">
        <f t="shared" si="7"/>
        <v>6.72</v>
      </c>
      <c r="I30" s="1" t="s">
        <v>4</v>
      </c>
      <c r="J30" s="1" t="s">
        <v>3</v>
      </c>
      <c r="K30" s="1" t="s">
        <v>4</v>
      </c>
      <c r="L30" s="1" t="s">
        <v>4</v>
      </c>
      <c r="M30" s="1" t="s">
        <v>3</v>
      </c>
      <c r="N30" s="1" t="s">
        <v>4</v>
      </c>
      <c r="O30" s="1" t="s">
        <v>4</v>
      </c>
      <c r="P30" s="1" t="s">
        <v>3</v>
      </c>
    </row>
    <row r="31" spans="1:16" hidden="1" outlineLevel="1">
      <c r="A31" s="1" t="s">
        <v>9</v>
      </c>
      <c r="B31" s="49">
        <v>0.5</v>
      </c>
      <c r="C31" s="8">
        <v>0.5</v>
      </c>
      <c r="D31" s="1">
        <v>1</v>
      </c>
      <c r="E31" s="4">
        <f t="shared" si="4"/>
        <v>0.51</v>
      </c>
      <c r="F31" s="4">
        <f t="shared" si="5"/>
        <v>0.51500000000000001</v>
      </c>
      <c r="G31" s="4">
        <f t="shared" si="6"/>
        <v>0.52500000000000002</v>
      </c>
      <c r="H31" s="4">
        <f t="shared" si="7"/>
        <v>0.56000000000000005</v>
      </c>
      <c r="I31" s="1" t="s">
        <v>4</v>
      </c>
      <c r="J31" s="1" t="s">
        <v>4</v>
      </c>
      <c r="K31" s="1" t="s">
        <v>4</v>
      </c>
      <c r="L31" s="1" t="s">
        <v>4</v>
      </c>
      <c r="M31" s="1" t="s">
        <v>4</v>
      </c>
      <c r="N31" s="1" t="s">
        <v>4</v>
      </c>
      <c r="O31" s="1" t="s">
        <v>4</v>
      </c>
      <c r="P31" s="1" t="s">
        <v>3</v>
      </c>
    </row>
    <row r="32" spans="1:16" hidden="1" outlineLevel="1">
      <c r="A32" s="1" t="s">
        <v>1300</v>
      </c>
      <c r="B32" s="49">
        <v>0.5</v>
      </c>
      <c r="C32" s="8">
        <v>0.03</v>
      </c>
      <c r="D32" s="1">
        <v>1</v>
      </c>
      <c r="E32" s="4">
        <f t="shared" si="4"/>
        <v>3.0599999999999999E-2</v>
      </c>
      <c r="F32" s="4">
        <f t="shared" si="5"/>
        <v>3.09E-2</v>
      </c>
      <c r="G32" s="4">
        <f t="shared" si="6"/>
        <v>3.15E-2</v>
      </c>
      <c r="H32" s="4">
        <f t="shared" si="7"/>
        <v>3.3599999999999998E-2</v>
      </c>
      <c r="I32" s="1" t="s">
        <v>4</v>
      </c>
      <c r="J32" s="1" t="s">
        <v>4</v>
      </c>
      <c r="K32" s="1" t="s">
        <v>3</v>
      </c>
      <c r="L32" s="1" t="s">
        <v>4</v>
      </c>
      <c r="M32" s="1" t="s">
        <v>4</v>
      </c>
      <c r="N32" s="1" t="s">
        <v>3</v>
      </c>
      <c r="O32" s="1" t="s">
        <v>4</v>
      </c>
      <c r="P32" s="1" t="s">
        <v>4</v>
      </c>
    </row>
    <row r="33" spans="1:16" hidden="1" outlineLevel="1">
      <c r="A33" s="1" t="s">
        <v>1301</v>
      </c>
      <c r="B33" s="39">
        <v>0.5</v>
      </c>
      <c r="C33" s="8">
        <v>0.05</v>
      </c>
      <c r="D33" s="1">
        <v>1</v>
      </c>
      <c r="E33" s="4">
        <f t="shared" si="4"/>
        <v>5.1000000000000004E-2</v>
      </c>
      <c r="F33" s="4">
        <f t="shared" si="5"/>
        <v>5.1500000000000004E-2</v>
      </c>
      <c r="G33" s="4">
        <f t="shared" si="6"/>
        <v>5.2500000000000005E-2</v>
      </c>
      <c r="H33" s="4">
        <f t="shared" si="7"/>
        <v>5.6000000000000001E-2</v>
      </c>
      <c r="I33" s="1" t="s">
        <v>3</v>
      </c>
      <c r="J33" s="1" t="s">
        <v>4</v>
      </c>
      <c r="K33" s="1" t="s">
        <v>4</v>
      </c>
      <c r="L33" s="1" t="s">
        <v>4</v>
      </c>
      <c r="M33" s="1" t="s">
        <v>3</v>
      </c>
      <c r="N33" s="1" t="s">
        <v>4</v>
      </c>
      <c r="O33" s="1" t="s">
        <v>4</v>
      </c>
      <c r="P33" s="1" t="s">
        <v>3</v>
      </c>
    </row>
    <row r="34" spans="1:16" hidden="1" outlineLevel="1">
      <c r="A34" s="1" t="s">
        <v>1302</v>
      </c>
      <c r="B34" s="49">
        <v>2</v>
      </c>
      <c r="C34" s="8">
        <v>2</v>
      </c>
      <c r="D34" s="1">
        <v>1</v>
      </c>
      <c r="E34" s="4">
        <f t="shared" si="4"/>
        <v>2.04</v>
      </c>
      <c r="F34" s="4">
        <f t="shared" si="5"/>
        <v>2.06</v>
      </c>
      <c r="G34" s="4">
        <f t="shared" si="6"/>
        <v>2.1</v>
      </c>
      <c r="H34" s="4">
        <f t="shared" si="7"/>
        <v>2.2400000000000002</v>
      </c>
      <c r="I34" s="1" t="s">
        <v>3</v>
      </c>
      <c r="J34" s="1" t="s">
        <v>4</v>
      </c>
      <c r="K34" s="1" t="s">
        <v>4</v>
      </c>
      <c r="L34" s="1" t="s">
        <v>4</v>
      </c>
      <c r="M34" s="1" t="s">
        <v>3</v>
      </c>
      <c r="N34" s="1" t="s">
        <v>4</v>
      </c>
      <c r="O34" s="1" t="s">
        <v>3</v>
      </c>
      <c r="P34" s="1" t="s">
        <v>4</v>
      </c>
    </row>
    <row r="35" spans="1:16" hidden="1" outlineLevel="1">
      <c r="A35" s="1" t="s">
        <v>1303</v>
      </c>
      <c r="B35" s="49">
        <v>2</v>
      </c>
      <c r="C35" s="8">
        <v>0.05</v>
      </c>
      <c r="D35" s="1">
        <v>1</v>
      </c>
      <c r="E35" s="4">
        <f t="shared" si="4"/>
        <v>5.1000000000000004E-2</v>
      </c>
      <c r="F35" s="4">
        <f t="shared" si="5"/>
        <v>5.1500000000000004E-2</v>
      </c>
      <c r="G35" s="4">
        <f t="shared" si="6"/>
        <v>5.2500000000000005E-2</v>
      </c>
      <c r="H35" s="4">
        <f t="shared" si="7"/>
        <v>5.6000000000000001E-2</v>
      </c>
      <c r="I35" s="1" t="s">
        <v>4</v>
      </c>
      <c r="J35" s="1" t="s">
        <v>3</v>
      </c>
      <c r="K35" s="1" t="s">
        <v>4</v>
      </c>
      <c r="L35" s="1" t="s">
        <v>3</v>
      </c>
      <c r="M35" s="1" t="s">
        <v>3</v>
      </c>
      <c r="N35" s="1" t="s">
        <v>4</v>
      </c>
      <c r="O35" s="1" t="s">
        <v>4</v>
      </c>
      <c r="P35" s="1" t="s">
        <v>3</v>
      </c>
    </row>
    <row r="36" spans="1:16" hidden="1" outlineLevel="1">
      <c r="A36" s="1" t="s">
        <v>1317</v>
      </c>
      <c r="B36" s="39">
        <v>2</v>
      </c>
      <c r="C36" s="8">
        <v>3</v>
      </c>
      <c r="D36" s="1">
        <v>1</v>
      </c>
      <c r="E36" s="4">
        <f t="shared" si="4"/>
        <v>3.06</v>
      </c>
      <c r="F36" s="4">
        <f t="shared" si="5"/>
        <v>3.09</v>
      </c>
      <c r="G36" s="4">
        <f t="shared" si="6"/>
        <v>3.15</v>
      </c>
      <c r="H36" s="4">
        <f t="shared" si="7"/>
        <v>3.36</v>
      </c>
      <c r="I36" s="1" t="s">
        <v>4</v>
      </c>
      <c r="J36" s="1" t="s">
        <v>3</v>
      </c>
      <c r="K36" s="1" t="s">
        <v>3</v>
      </c>
      <c r="L36" s="1" t="s">
        <v>4</v>
      </c>
      <c r="M36" s="1" t="s">
        <v>3</v>
      </c>
      <c r="N36" s="1" t="s">
        <v>4</v>
      </c>
      <c r="O36" s="1" t="s">
        <v>4</v>
      </c>
      <c r="P36" s="1" t="s">
        <v>4</v>
      </c>
    </row>
    <row r="37" spans="1:16" hidden="1" outlineLevel="1">
      <c r="A37" s="1" t="s">
        <v>1304</v>
      </c>
      <c r="B37" s="49">
        <v>1</v>
      </c>
      <c r="C37" s="8">
        <v>0.1</v>
      </c>
      <c r="D37" s="1">
        <v>1</v>
      </c>
      <c r="E37" s="4">
        <f t="shared" si="4"/>
        <v>0.10200000000000001</v>
      </c>
      <c r="F37" s="4">
        <f t="shared" si="5"/>
        <v>0.10300000000000001</v>
      </c>
      <c r="G37" s="4">
        <f t="shared" si="6"/>
        <v>0.10500000000000001</v>
      </c>
      <c r="H37" s="4">
        <f t="shared" si="7"/>
        <v>0.112</v>
      </c>
      <c r="I37" s="1" t="s">
        <v>3</v>
      </c>
      <c r="J37" s="1" t="s">
        <v>4</v>
      </c>
      <c r="K37" s="1" t="s">
        <v>4</v>
      </c>
      <c r="L37" s="1" t="s">
        <v>4</v>
      </c>
      <c r="M37" s="1" t="s">
        <v>4</v>
      </c>
      <c r="N37" s="1" t="s">
        <v>4</v>
      </c>
      <c r="O37" s="1" t="s">
        <v>3</v>
      </c>
      <c r="P37" s="1" t="s">
        <v>4</v>
      </c>
    </row>
    <row r="38" spans="1:16" hidden="1" outlineLevel="1">
      <c r="A38" s="1" t="s">
        <v>1305</v>
      </c>
      <c r="B38" s="49">
        <v>1</v>
      </c>
      <c r="C38" s="8">
        <v>0.2</v>
      </c>
      <c r="D38" s="1">
        <v>1</v>
      </c>
      <c r="E38" s="4">
        <f t="shared" ref="E38:E69" si="8">C38*Taux1+C38</f>
        <v>0.20400000000000001</v>
      </c>
      <c r="F38" s="4">
        <f t="shared" ref="F38:F69" si="9">C38*Taux2+C38</f>
        <v>0.20600000000000002</v>
      </c>
      <c r="G38" s="4">
        <f t="shared" ref="G38:G69" si="10">C38*Taux3+C38</f>
        <v>0.21000000000000002</v>
      </c>
      <c r="H38" s="4">
        <f t="shared" ref="H38:H69" si="11">C38*Taux4+C38</f>
        <v>0.224</v>
      </c>
      <c r="I38" s="1" t="s">
        <v>3</v>
      </c>
      <c r="J38" s="1" t="s">
        <v>3</v>
      </c>
      <c r="K38" s="1" t="s">
        <v>3</v>
      </c>
      <c r="L38" s="1" t="s">
        <v>4</v>
      </c>
      <c r="M38" s="1" t="s">
        <v>4</v>
      </c>
      <c r="N38" s="1" t="s">
        <v>4</v>
      </c>
      <c r="O38" s="1" t="s">
        <v>4</v>
      </c>
      <c r="P38" s="1" t="s">
        <v>4</v>
      </c>
    </row>
    <row r="39" spans="1:16" hidden="1" outlineLevel="1">
      <c r="A39" s="1" t="s">
        <v>1232</v>
      </c>
      <c r="B39" s="39">
        <v>3</v>
      </c>
      <c r="C39" s="8">
        <v>5</v>
      </c>
      <c r="D39" s="1">
        <v>1</v>
      </c>
      <c r="E39" s="4">
        <f t="shared" si="8"/>
        <v>5.0999999999999996</v>
      </c>
      <c r="F39" s="4">
        <f t="shared" si="9"/>
        <v>5.15</v>
      </c>
      <c r="G39" s="4">
        <f t="shared" si="10"/>
        <v>5.25</v>
      </c>
      <c r="H39" s="4">
        <f t="shared" si="11"/>
        <v>5.6</v>
      </c>
      <c r="I39" s="1" t="s">
        <v>3</v>
      </c>
      <c r="J39" s="1" t="s">
        <v>4</v>
      </c>
      <c r="K39" s="1" t="s">
        <v>4</v>
      </c>
      <c r="L39" s="1" t="s">
        <v>4</v>
      </c>
      <c r="M39" s="1" t="s">
        <v>3</v>
      </c>
      <c r="N39" s="1" t="s">
        <v>4</v>
      </c>
      <c r="O39" s="1" t="s">
        <v>3</v>
      </c>
      <c r="P39" s="1" t="s">
        <v>4</v>
      </c>
    </row>
    <row r="40" spans="1:16" hidden="1" outlineLevel="1">
      <c r="A40" s="1" t="s">
        <v>10</v>
      </c>
      <c r="B40" s="39">
        <v>1</v>
      </c>
      <c r="C40" s="8">
        <v>2</v>
      </c>
      <c r="D40" s="1">
        <v>1</v>
      </c>
      <c r="E40" s="4">
        <f t="shared" si="8"/>
        <v>2.04</v>
      </c>
      <c r="F40" s="4">
        <f t="shared" si="9"/>
        <v>2.06</v>
      </c>
      <c r="G40" s="4">
        <f t="shared" si="10"/>
        <v>2.1</v>
      </c>
      <c r="H40" s="4">
        <f t="shared" si="11"/>
        <v>2.2400000000000002</v>
      </c>
      <c r="I40" s="1" t="s">
        <v>4</v>
      </c>
      <c r="J40" s="1" t="s">
        <v>3</v>
      </c>
      <c r="K40" s="1" t="s">
        <v>4</v>
      </c>
      <c r="L40" s="1" t="s">
        <v>3</v>
      </c>
      <c r="M40" s="1" t="s">
        <v>3</v>
      </c>
      <c r="N40" s="1" t="s">
        <v>4</v>
      </c>
      <c r="O40" s="1" t="s">
        <v>4</v>
      </c>
      <c r="P40" s="1" t="s">
        <v>3</v>
      </c>
    </row>
    <row r="41" spans="1:16" hidden="1" outlineLevel="1">
      <c r="A41" s="1" t="s">
        <v>1245</v>
      </c>
      <c r="B41" s="3">
        <v>4</v>
      </c>
      <c r="C41" s="8">
        <v>100</v>
      </c>
      <c r="D41" s="1">
        <v>1</v>
      </c>
      <c r="E41" s="4">
        <f t="shared" si="8"/>
        <v>102</v>
      </c>
      <c r="F41" s="4">
        <f t="shared" si="9"/>
        <v>103</v>
      </c>
      <c r="G41" s="4">
        <f t="shared" si="10"/>
        <v>105</v>
      </c>
      <c r="H41" s="4">
        <f t="shared" si="11"/>
        <v>112</v>
      </c>
      <c r="I41" s="1" t="s">
        <v>4</v>
      </c>
      <c r="J41" s="1" t="s">
        <v>3</v>
      </c>
      <c r="K41" s="1" t="s">
        <v>4</v>
      </c>
      <c r="L41" s="1" t="s">
        <v>3</v>
      </c>
      <c r="M41" s="1" t="s">
        <v>4</v>
      </c>
      <c r="N41" s="1" t="s">
        <v>4</v>
      </c>
      <c r="O41" s="1" t="s">
        <v>3</v>
      </c>
      <c r="P41" s="1" t="s">
        <v>4</v>
      </c>
    </row>
    <row r="42" spans="1:16" hidden="1" outlineLevel="1">
      <c r="A42" s="1" t="s">
        <v>799</v>
      </c>
      <c r="B42" s="3">
        <v>8</v>
      </c>
      <c r="C42" s="8">
        <v>6</v>
      </c>
      <c r="D42" s="1">
        <v>1</v>
      </c>
      <c r="E42" s="4">
        <f t="shared" si="8"/>
        <v>6.12</v>
      </c>
      <c r="F42" s="4">
        <f t="shared" si="9"/>
        <v>6.18</v>
      </c>
      <c r="G42" s="4">
        <f t="shared" si="10"/>
        <v>6.3</v>
      </c>
      <c r="H42" s="4">
        <f t="shared" si="11"/>
        <v>6.72</v>
      </c>
      <c r="I42" s="1" t="s">
        <v>3</v>
      </c>
      <c r="J42" s="1" t="s">
        <v>4</v>
      </c>
      <c r="K42" s="1" t="s">
        <v>4</v>
      </c>
      <c r="L42" s="1" t="s">
        <v>4</v>
      </c>
      <c r="M42" s="1" t="s">
        <v>4</v>
      </c>
      <c r="N42" s="1" t="s">
        <v>4</v>
      </c>
      <c r="O42" s="1" t="s">
        <v>3</v>
      </c>
      <c r="P42" s="1" t="s">
        <v>4</v>
      </c>
    </row>
    <row r="43" spans="1:16" hidden="1" outlineLevel="1">
      <c r="A43" s="1" t="s">
        <v>800</v>
      </c>
      <c r="B43" s="3">
        <v>10</v>
      </c>
      <c r="C43" s="8">
        <v>10</v>
      </c>
      <c r="D43" s="1">
        <v>1</v>
      </c>
      <c r="E43" s="4">
        <f t="shared" si="8"/>
        <v>10.199999999999999</v>
      </c>
      <c r="F43" s="4">
        <f t="shared" si="9"/>
        <v>10.3</v>
      </c>
      <c r="G43" s="4">
        <f t="shared" si="10"/>
        <v>10.5</v>
      </c>
      <c r="H43" s="4">
        <f t="shared" si="11"/>
        <v>11.2</v>
      </c>
      <c r="I43" s="1" t="s">
        <v>3</v>
      </c>
      <c r="J43" s="1" t="s">
        <v>3</v>
      </c>
      <c r="K43" s="1" t="s">
        <v>3</v>
      </c>
      <c r="L43" s="1" t="s">
        <v>4</v>
      </c>
      <c r="M43" s="1" t="s">
        <v>4</v>
      </c>
      <c r="N43" s="1" t="s">
        <v>4</v>
      </c>
      <c r="O43" s="1" t="s">
        <v>4</v>
      </c>
      <c r="P43" s="1" t="s">
        <v>4</v>
      </c>
    </row>
    <row r="44" spans="1:16" hidden="1" outlineLevel="1">
      <c r="A44" s="1" t="s">
        <v>1307</v>
      </c>
      <c r="B44" s="3">
        <v>3</v>
      </c>
      <c r="C44" s="8">
        <v>50</v>
      </c>
      <c r="D44" s="1">
        <v>1</v>
      </c>
      <c r="E44" s="4">
        <f t="shared" si="8"/>
        <v>51</v>
      </c>
      <c r="F44" s="4">
        <f t="shared" si="9"/>
        <v>51.5</v>
      </c>
      <c r="G44" s="4">
        <f t="shared" si="10"/>
        <v>52.5</v>
      </c>
      <c r="H44" s="4">
        <f t="shared" si="11"/>
        <v>56</v>
      </c>
      <c r="I44" s="1" t="s">
        <v>4</v>
      </c>
      <c r="J44" s="1" t="s">
        <v>3</v>
      </c>
      <c r="K44" s="1" t="s">
        <v>3</v>
      </c>
      <c r="L44" s="1" t="s">
        <v>4</v>
      </c>
      <c r="M44" s="1" t="s">
        <v>3</v>
      </c>
      <c r="N44" s="1" t="s">
        <v>4</v>
      </c>
      <c r="O44" s="1" t="s">
        <v>4</v>
      </c>
      <c r="P44" s="1" t="s">
        <v>4</v>
      </c>
    </row>
    <row r="45" spans="1:16" hidden="1" outlineLevel="1">
      <c r="A45" s="1" t="s">
        <v>1233</v>
      </c>
      <c r="B45" s="39">
        <v>36</v>
      </c>
      <c r="C45" s="8">
        <v>100</v>
      </c>
      <c r="D45" s="1">
        <v>1</v>
      </c>
      <c r="E45" s="4">
        <f t="shared" si="8"/>
        <v>102</v>
      </c>
      <c r="F45" s="4">
        <f t="shared" si="9"/>
        <v>103</v>
      </c>
      <c r="G45" s="4">
        <f t="shared" si="10"/>
        <v>105</v>
      </c>
      <c r="H45" s="4">
        <f t="shared" si="11"/>
        <v>112</v>
      </c>
      <c r="I45" s="1" t="s">
        <v>3</v>
      </c>
      <c r="J45" s="1" t="s">
        <v>4</v>
      </c>
      <c r="K45" s="1" t="s">
        <v>4</v>
      </c>
      <c r="L45" s="1" t="s">
        <v>3</v>
      </c>
      <c r="M45" s="1" t="s">
        <v>4</v>
      </c>
      <c r="N45" s="1" t="s">
        <v>3</v>
      </c>
      <c r="O45" s="1" t="s">
        <v>4</v>
      </c>
      <c r="P45" s="1" t="s">
        <v>4</v>
      </c>
    </row>
    <row r="46" spans="1:16" hidden="1" outlineLevel="1">
      <c r="A46" s="1" t="s">
        <v>818</v>
      </c>
      <c r="B46" s="39">
        <v>15</v>
      </c>
      <c r="C46" s="8">
        <v>50</v>
      </c>
      <c r="D46" s="1">
        <v>1</v>
      </c>
      <c r="E46" s="4">
        <f t="shared" si="8"/>
        <v>51</v>
      </c>
      <c r="F46" s="4">
        <f t="shared" si="9"/>
        <v>51.5</v>
      </c>
      <c r="G46" s="4">
        <f t="shared" si="10"/>
        <v>52.5</v>
      </c>
      <c r="H46" s="4">
        <f t="shared" si="11"/>
        <v>56</v>
      </c>
      <c r="I46" s="1" t="s">
        <v>4</v>
      </c>
      <c r="J46" s="1" t="s">
        <v>3</v>
      </c>
      <c r="K46" s="1" t="s">
        <v>4</v>
      </c>
      <c r="L46" s="1" t="s">
        <v>4</v>
      </c>
      <c r="M46" s="1" t="s">
        <v>3</v>
      </c>
      <c r="N46" s="1" t="s">
        <v>4</v>
      </c>
      <c r="O46" s="1" t="s">
        <v>3</v>
      </c>
      <c r="P46" s="1" t="s">
        <v>4</v>
      </c>
    </row>
    <row r="47" spans="1:16" hidden="1" outlineLevel="1">
      <c r="A47" s="1" t="s">
        <v>815</v>
      </c>
      <c r="B47" s="39">
        <v>10</v>
      </c>
      <c r="C47" s="8">
        <v>25</v>
      </c>
      <c r="D47" s="1">
        <v>1</v>
      </c>
      <c r="E47" s="4">
        <f t="shared" si="8"/>
        <v>25.5</v>
      </c>
      <c r="F47" s="4">
        <f t="shared" si="9"/>
        <v>25.75</v>
      </c>
      <c r="G47" s="4">
        <f t="shared" si="10"/>
        <v>26.25</v>
      </c>
      <c r="H47" s="4">
        <f t="shared" si="11"/>
        <v>28</v>
      </c>
      <c r="I47" s="1" t="s">
        <v>4</v>
      </c>
      <c r="J47" s="1" t="s">
        <v>4</v>
      </c>
      <c r="K47" s="1" t="s">
        <v>4</v>
      </c>
      <c r="L47" s="1" t="s">
        <v>4</v>
      </c>
      <c r="M47" s="1" t="s">
        <v>4</v>
      </c>
      <c r="N47" s="1" t="s">
        <v>4</v>
      </c>
      <c r="O47" s="1" t="s">
        <v>3</v>
      </c>
      <c r="P47" s="1" t="s">
        <v>3</v>
      </c>
    </row>
    <row r="48" spans="1:16" hidden="1" outlineLevel="1">
      <c r="A48" s="1" t="s">
        <v>817</v>
      </c>
      <c r="B48" s="39">
        <v>3</v>
      </c>
      <c r="C48" s="8">
        <v>10</v>
      </c>
      <c r="D48" s="1">
        <v>1</v>
      </c>
      <c r="E48" s="4">
        <f t="shared" si="8"/>
        <v>10.199999999999999</v>
      </c>
      <c r="F48" s="4">
        <f t="shared" si="9"/>
        <v>10.3</v>
      </c>
      <c r="G48" s="4">
        <f t="shared" si="10"/>
        <v>10.5</v>
      </c>
      <c r="H48" s="4">
        <f t="shared" si="11"/>
        <v>11.2</v>
      </c>
      <c r="I48" s="1" t="s">
        <v>4</v>
      </c>
      <c r="J48" s="1" t="s">
        <v>3</v>
      </c>
      <c r="K48" s="1" t="s">
        <v>4</v>
      </c>
      <c r="L48" s="1" t="s">
        <v>4</v>
      </c>
      <c r="M48" s="1" t="s">
        <v>3</v>
      </c>
      <c r="N48" s="1" t="s">
        <v>4</v>
      </c>
      <c r="O48" s="1" t="s">
        <v>3</v>
      </c>
      <c r="P48" s="1" t="s">
        <v>4</v>
      </c>
    </row>
    <row r="49" spans="1:16" hidden="1" outlineLevel="1">
      <c r="A49" s="1" t="s">
        <v>821</v>
      </c>
      <c r="B49" s="39">
        <v>7</v>
      </c>
      <c r="C49" s="8">
        <v>10</v>
      </c>
      <c r="D49" s="1">
        <v>1</v>
      </c>
      <c r="E49" s="4">
        <f t="shared" si="8"/>
        <v>10.199999999999999</v>
      </c>
      <c r="F49" s="4">
        <f t="shared" si="9"/>
        <v>10.3</v>
      </c>
      <c r="G49" s="4">
        <f t="shared" si="10"/>
        <v>10.5</v>
      </c>
      <c r="H49" s="4">
        <f t="shared" si="11"/>
        <v>11.2</v>
      </c>
      <c r="I49" s="1" t="s">
        <v>4</v>
      </c>
      <c r="J49" s="1" t="s">
        <v>4</v>
      </c>
      <c r="K49" s="1" t="s">
        <v>4</v>
      </c>
      <c r="L49" s="1" t="s">
        <v>4</v>
      </c>
      <c r="M49" s="1" t="s">
        <v>4</v>
      </c>
      <c r="N49" s="1" t="s">
        <v>4</v>
      </c>
      <c r="O49" s="1" t="s">
        <v>3</v>
      </c>
      <c r="P49" s="1" t="s">
        <v>3</v>
      </c>
    </row>
    <row r="50" spans="1:16" hidden="1" outlineLevel="1">
      <c r="A50" s="1" t="s">
        <v>819</v>
      </c>
      <c r="B50" s="39">
        <v>4</v>
      </c>
      <c r="C50" s="8">
        <v>10</v>
      </c>
      <c r="D50" s="1">
        <v>1</v>
      </c>
      <c r="E50" s="4">
        <f t="shared" si="8"/>
        <v>10.199999999999999</v>
      </c>
      <c r="F50" s="4">
        <f t="shared" si="9"/>
        <v>10.3</v>
      </c>
      <c r="G50" s="4">
        <f t="shared" si="10"/>
        <v>10.5</v>
      </c>
      <c r="H50" s="4">
        <f t="shared" si="11"/>
        <v>11.2</v>
      </c>
      <c r="I50" s="1" t="s">
        <v>4</v>
      </c>
      <c r="J50" s="1" t="s">
        <v>4</v>
      </c>
      <c r="K50" s="1" t="s">
        <v>3</v>
      </c>
      <c r="L50" s="1" t="s">
        <v>4</v>
      </c>
      <c r="M50" s="1" t="s">
        <v>3</v>
      </c>
      <c r="N50" s="1" t="s">
        <v>4</v>
      </c>
      <c r="O50" s="1" t="s">
        <v>4</v>
      </c>
      <c r="P50" s="1" t="s">
        <v>4</v>
      </c>
    </row>
    <row r="51" spans="1:16" hidden="1" outlineLevel="1">
      <c r="A51" s="1" t="s">
        <v>1237</v>
      </c>
      <c r="B51" s="39">
        <v>16</v>
      </c>
      <c r="C51" s="8">
        <v>17</v>
      </c>
      <c r="D51" s="1">
        <v>1</v>
      </c>
      <c r="E51" s="4">
        <f t="shared" si="8"/>
        <v>17.34</v>
      </c>
      <c r="F51" s="4">
        <f t="shared" si="9"/>
        <v>17.510000000000002</v>
      </c>
      <c r="G51" s="4">
        <f t="shared" si="10"/>
        <v>17.850000000000001</v>
      </c>
      <c r="H51" s="4">
        <f t="shared" si="11"/>
        <v>19.04</v>
      </c>
      <c r="I51" s="1" t="s">
        <v>3</v>
      </c>
      <c r="J51" s="1" t="s">
        <v>4</v>
      </c>
      <c r="K51" s="1" t="s">
        <v>4</v>
      </c>
      <c r="L51" s="1" t="s">
        <v>4</v>
      </c>
      <c r="M51" s="1" t="s">
        <v>4</v>
      </c>
      <c r="N51" s="1" t="s">
        <v>4</v>
      </c>
      <c r="O51" s="1" t="s">
        <v>3</v>
      </c>
      <c r="P51" s="1" t="s">
        <v>4</v>
      </c>
    </row>
    <row r="52" spans="1:16" hidden="1" outlineLevel="1">
      <c r="A52" s="1" t="s">
        <v>820</v>
      </c>
      <c r="B52" s="39">
        <v>4</v>
      </c>
      <c r="C52" s="8">
        <v>15</v>
      </c>
      <c r="D52" s="1">
        <v>1</v>
      </c>
      <c r="E52" s="4">
        <f t="shared" si="8"/>
        <v>15.3</v>
      </c>
      <c r="F52" s="4">
        <f t="shared" si="9"/>
        <v>15.45</v>
      </c>
      <c r="G52" s="4">
        <f t="shared" si="10"/>
        <v>15.75</v>
      </c>
      <c r="H52" s="4">
        <f t="shared" si="11"/>
        <v>16.8</v>
      </c>
      <c r="I52" s="1" t="s">
        <v>3</v>
      </c>
      <c r="J52" s="1" t="s">
        <v>3</v>
      </c>
      <c r="K52" s="1" t="s">
        <v>3</v>
      </c>
      <c r="L52" s="1" t="s">
        <v>4</v>
      </c>
      <c r="M52" s="1" t="s">
        <v>4</v>
      </c>
      <c r="N52" s="1" t="s">
        <v>4</v>
      </c>
      <c r="O52" s="1" t="s">
        <v>4</v>
      </c>
      <c r="P52" s="1" t="s">
        <v>4</v>
      </c>
    </row>
    <row r="53" spans="1:16" hidden="1" outlineLevel="1">
      <c r="A53" s="1" t="s">
        <v>1240</v>
      </c>
      <c r="B53" s="3">
        <v>1</v>
      </c>
      <c r="C53" s="8">
        <v>30</v>
      </c>
      <c r="D53" s="1">
        <v>1</v>
      </c>
      <c r="E53" s="4">
        <f t="shared" si="8"/>
        <v>30.6</v>
      </c>
      <c r="F53" s="4">
        <f t="shared" si="9"/>
        <v>30.9</v>
      </c>
      <c r="G53" s="4">
        <f t="shared" si="10"/>
        <v>31.5</v>
      </c>
      <c r="H53" s="4">
        <f t="shared" si="11"/>
        <v>33.6</v>
      </c>
      <c r="I53" s="1" t="s">
        <v>3</v>
      </c>
      <c r="J53" s="1" t="s">
        <v>4</v>
      </c>
      <c r="K53" s="1" t="s">
        <v>4</v>
      </c>
      <c r="L53" s="1" t="s">
        <v>3</v>
      </c>
      <c r="M53" s="1" t="s">
        <v>4</v>
      </c>
      <c r="N53" s="1" t="s">
        <v>3</v>
      </c>
      <c r="O53" s="1" t="s">
        <v>4</v>
      </c>
      <c r="P53" s="1" t="s">
        <v>4</v>
      </c>
    </row>
    <row r="54" spans="1:16" hidden="1" outlineLevel="1">
      <c r="A54" s="1" t="s">
        <v>12</v>
      </c>
      <c r="B54" s="3">
        <v>4</v>
      </c>
      <c r="C54" s="8">
        <v>7</v>
      </c>
      <c r="D54" s="1">
        <v>1</v>
      </c>
      <c r="E54" s="4">
        <f t="shared" si="8"/>
        <v>7.14</v>
      </c>
      <c r="F54" s="4">
        <f t="shared" si="9"/>
        <v>7.21</v>
      </c>
      <c r="G54" s="4">
        <f t="shared" si="10"/>
        <v>7.35</v>
      </c>
      <c r="H54" s="4">
        <f t="shared" si="11"/>
        <v>7.84</v>
      </c>
      <c r="I54" s="1" t="s">
        <v>4</v>
      </c>
      <c r="J54" s="1" t="s">
        <v>3</v>
      </c>
      <c r="K54" s="1" t="s">
        <v>4</v>
      </c>
      <c r="L54" s="1" t="s">
        <v>4</v>
      </c>
      <c r="M54" s="1" t="s">
        <v>3</v>
      </c>
      <c r="N54" s="1" t="s">
        <v>4</v>
      </c>
      <c r="O54" s="1" t="s">
        <v>3</v>
      </c>
      <c r="P54" s="1" t="s">
        <v>4</v>
      </c>
    </row>
    <row r="55" spans="1:16" hidden="1" outlineLevel="1">
      <c r="A55" s="1" t="s">
        <v>13</v>
      </c>
      <c r="B55" s="3">
        <v>6</v>
      </c>
      <c r="C55" s="8">
        <v>8</v>
      </c>
      <c r="D55" s="1">
        <v>1</v>
      </c>
      <c r="E55" s="4">
        <f t="shared" si="8"/>
        <v>8.16</v>
      </c>
      <c r="F55" s="4">
        <f t="shared" si="9"/>
        <v>8.24</v>
      </c>
      <c r="G55" s="4">
        <f t="shared" si="10"/>
        <v>8.4</v>
      </c>
      <c r="H55" s="4">
        <f t="shared" si="11"/>
        <v>8.9600000000000009</v>
      </c>
      <c r="I55" s="1" t="s">
        <v>4</v>
      </c>
      <c r="J55" s="1" t="s">
        <v>4</v>
      </c>
      <c r="K55" s="1" t="s">
        <v>4</v>
      </c>
      <c r="L55" s="1" t="s">
        <v>4</v>
      </c>
      <c r="M55" s="1" t="s">
        <v>4</v>
      </c>
      <c r="N55" s="1" t="s">
        <v>4</v>
      </c>
      <c r="O55" s="1" t="s">
        <v>4</v>
      </c>
      <c r="P55" s="1" t="s">
        <v>3</v>
      </c>
    </row>
    <row r="56" spans="1:16" hidden="1" outlineLevel="1">
      <c r="A56" s="1" t="s">
        <v>801</v>
      </c>
      <c r="B56" s="3">
        <v>6</v>
      </c>
      <c r="C56" s="8">
        <v>6</v>
      </c>
      <c r="D56" s="1">
        <v>1</v>
      </c>
      <c r="E56" s="4">
        <f t="shared" si="8"/>
        <v>6.12</v>
      </c>
      <c r="F56" s="4">
        <f t="shared" si="9"/>
        <v>6.18</v>
      </c>
      <c r="G56" s="4">
        <f t="shared" si="10"/>
        <v>6.3</v>
      </c>
      <c r="H56" s="4">
        <f t="shared" si="11"/>
        <v>6.72</v>
      </c>
      <c r="I56" s="1" t="s">
        <v>4</v>
      </c>
      <c r="J56" s="1" t="s">
        <v>4</v>
      </c>
      <c r="K56" s="1" t="s">
        <v>4</v>
      </c>
      <c r="L56" s="1" t="s">
        <v>3</v>
      </c>
      <c r="M56" s="1" t="s">
        <v>4</v>
      </c>
      <c r="N56" s="1" t="s">
        <v>3</v>
      </c>
      <c r="O56" s="1" t="s">
        <v>4</v>
      </c>
      <c r="P56" s="1" t="s">
        <v>4</v>
      </c>
    </row>
    <row r="57" spans="1:16" hidden="1" outlineLevel="1">
      <c r="A57" s="1" t="s">
        <v>14</v>
      </c>
      <c r="B57" s="3">
        <v>12</v>
      </c>
      <c r="C57" s="8">
        <v>10</v>
      </c>
      <c r="D57" s="1">
        <v>1</v>
      </c>
      <c r="E57" s="4">
        <f t="shared" si="8"/>
        <v>10.199999999999999</v>
      </c>
      <c r="F57" s="4">
        <f t="shared" si="9"/>
        <v>10.3</v>
      </c>
      <c r="G57" s="4">
        <f t="shared" si="10"/>
        <v>10.5</v>
      </c>
      <c r="H57" s="4">
        <f t="shared" si="11"/>
        <v>11.2</v>
      </c>
      <c r="I57" s="1" t="s">
        <v>3</v>
      </c>
      <c r="J57" s="1" t="s">
        <v>4</v>
      </c>
      <c r="K57" s="1" t="s">
        <v>4</v>
      </c>
      <c r="L57" s="1" t="s">
        <v>4</v>
      </c>
      <c r="M57" s="1" t="s">
        <v>3</v>
      </c>
      <c r="N57" s="1" t="s">
        <v>4</v>
      </c>
      <c r="O57" s="1" t="s">
        <v>4</v>
      </c>
      <c r="P57" s="1" t="s">
        <v>4</v>
      </c>
    </row>
    <row r="58" spans="1:16" hidden="1" outlineLevel="1">
      <c r="A58" s="1" t="s">
        <v>802</v>
      </c>
      <c r="B58" s="3">
        <v>6</v>
      </c>
      <c r="C58" s="8">
        <v>5</v>
      </c>
      <c r="D58" s="1">
        <v>1</v>
      </c>
      <c r="E58" s="4">
        <f t="shared" si="8"/>
        <v>5.0999999999999996</v>
      </c>
      <c r="F58" s="4">
        <f t="shared" si="9"/>
        <v>5.15</v>
      </c>
      <c r="G58" s="4">
        <f t="shared" si="10"/>
        <v>5.25</v>
      </c>
      <c r="H58" s="4">
        <f t="shared" si="11"/>
        <v>5.6</v>
      </c>
      <c r="I58" s="1" t="s">
        <v>4</v>
      </c>
      <c r="J58" s="1" t="s">
        <v>4</v>
      </c>
      <c r="K58" s="1" t="s">
        <v>3</v>
      </c>
      <c r="L58" s="1" t="s">
        <v>4</v>
      </c>
      <c r="M58" s="1" t="s">
        <v>4</v>
      </c>
      <c r="N58" s="1" t="s">
        <v>4</v>
      </c>
      <c r="O58" s="1" t="s">
        <v>4</v>
      </c>
      <c r="P58" s="1" t="s">
        <v>4</v>
      </c>
    </row>
    <row r="59" spans="1:16" hidden="1" outlineLevel="1">
      <c r="A59" s="1" t="s">
        <v>803</v>
      </c>
      <c r="B59" s="3">
        <v>8</v>
      </c>
      <c r="C59" s="8">
        <v>10</v>
      </c>
      <c r="D59" s="1">
        <v>1</v>
      </c>
      <c r="E59" s="4">
        <f t="shared" si="8"/>
        <v>10.199999999999999</v>
      </c>
      <c r="F59" s="4">
        <f t="shared" si="9"/>
        <v>10.3</v>
      </c>
      <c r="G59" s="4">
        <f t="shared" si="10"/>
        <v>10.5</v>
      </c>
      <c r="H59" s="4">
        <f t="shared" si="11"/>
        <v>11.2</v>
      </c>
      <c r="I59" s="1" t="s">
        <v>4</v>
      </c>
      <c r="J59" s="1" t="s">
        <v>4</v>
      </c>
      <c r="K59" s="1" t="s">
        <v>4</v>
      </c>
      <c r="L59" s="1" t="s">
        <v>4</v>
      </c>
      <c r="M59" s="1" t="s">
        <v>3</v>
      </c>
      <c r="N59" s="1" t="s">
        <v>4</v>
      </c>
      <c r="O59" s="1" t="s">
        <v>3</v>
      </c>
      <c r="P59" s="1" t="s">
        <v>4</v>
      </c>
    </row>
    <row r="60" spans="1:16" hidden="1" outlineLevel="1">
      <c r="A60" s="1" t="s">
        <v>1311</v>
      </c>
      <c r="B60" s="3">
        <v>10</v>
      </c>
      <c r="C60" s="8">
        <v>5</v>
      </c>
      <c r="D60" s="1">
        <v>1</v>
      </c>
      <c r="E60" s="4">
        <f t="shared" si="8"/>
        <v>5.0999999999999996</v>
      </c>
      <c r="F60" s="4">
        <f t="shared" si="9"/>
        <v>5.15</v>
      </c>
      <c r="G60" s="4">
        <f t="shared" si="10"/>
        <v>5.25</v>
      </c>
      <c r="H60" s="4">
        <f t="shared" si="11"/>
        <v>5.6</v>
      </c>
      <c r="I60" s="1" t="s">
        <v>4</v>
      </c>
      <c r="J60" s="1" t="s">
        <v>3</v>
      </c>
      <c r="K60" s="1" t="s">
        <v>4</v>
      </c>
      <c r="L60" s="1" t="s">
        <v>3</v>
      </c>
      <c r="M60" s="1" t="s">
        <v>4</v>
      </c>
      <c r="N60" s="1" t="s">
        <v>3</v>
      </c>
      <c r="O60" s="1" t="s">
        <v>3</v>
      </c>
      <c r="P60" s="1" t="s">
        <v>3</v>
      </c>
    </row>
    <row r="61" spans="1:16" hidden="1" outlineLevel="1">
      <c r="A61" s="1" t="s">
        <v>15</v>
      </c>
      <c r="B61" s="49">
        <v>3</v>
      </c>
      <c r="C61" s="8">
        <v>8</v>
      </c>
      <c r="D61" s="1">
        <v>1</v>
      </c>
      <c r="E61" s="4">
        <f t="shared" si="8"/>
        <v>8.16</v>
      </c>
      <c r="F61" s="4">
        <f t="shared" si="9"/>
        <v>8.24</v>
      </c>
      <c r="G61" s="4">
        <f t="shared" si="10"/>
        <v>8.4</v>
      </c>
      <c r="H61" s="4">
        <f t="shared" si="11"/>
        <v>8.9600000000000009</v>
      </c>
      <c r="I61" s="1" t="s">
        <v>4</v>
      </c>
      <c r="J61" s="1" t="s">
        <v>4</v>
      </c>
      <c r="K61" s="1" t="s">
        <v>4</v>
      </c>
      <c r="L61" s="1" t="s">
        <v>4</v>
      </c>
      <c r="M61" s="1" t="s">
        <v>4</v>
      </c>
      <c r="N61" s="1" t="s">
        <v>4</v>
      </c>
      <c r="O61" s="1" t="s">
        <v>4</v>
      </c>
      <c r="P61" s="1" t="s">
        <v>4</v>
      </c>
    </row>
    <row r="62" spans="1:16" hidden="1" outlineLevel="1">
      <c r="A62" s="1" t="s">
        <v>16</v>
      </c>
      <c r="B62" s="3">
        <v>15</v>
      </c>
      <c r="C62" s="8">
        <v>15</v>
      </c>
      <c r="D62" s="1">
        <v>1</v>
      </c>
      <c r="E62" s="4">
        <f t="shared" si="8"/>
        <v>15.3</v>
      </c>
      <c r="F62" s="4">
        <f t="shared" si="9"/>
        <v>15.45</v>
      </c>
      <c r="G62" s="4">
        <f t="shared" si="10"/>
        <v>15.75</v>
      </c>
      <c r="H62" s="4">
        <f t="shared" si="11"/>
        <v>16.8</v>
      </c>
      <c r="I62" s="1" t="s">
        <v>4</v>
      </c>
      <c r="J62" s="1" t="s">
        <v>3</v>
      </c>
      <c r="K62" s="1" t="s">
        <v>4</v>
      </c>
      <c r="L62" s="1" t="s">
        <v>3</v>
      </c>
      <c r="M62" s="1" t="s">
        <v>4</v>
      </c>
      <c r="N62" s="1" t="s">
        <v>3</v>
      </c>
      <c r="O62" s="1" t="s">
        <v>3</v>
      </c>
      <c r="P62" s="1" t="s">
        <v>3</v>
      </c>
    </row>
    <row r="63" spans="1:16" hidden="1" outlineLevel="1">
      <c r="A63" s="1" t="s">
        <v>1238</v>
      </c>
      <c r="B63" s="3">
        <v>25</v>
      </c>
      <c r="C63" s="8">
        <v>20</v>
      </c>
      <c r="D63" s="1">
        <v>1</v>
      </c>
      <c r="E63" s="4">
        <f t="shared" si="8"/>
        <v>20.399999999999999</v>
      </c>
      <c r="F63" s="4">
        <f t="shared" si="9"/>
        <v>20.6</v>
      </c>
      <c r="G63" s="4">
        <f t="shared" si="10"/>
        <v>21</v>
      </c>
      <c r="H63" s="4">
        <f t="shared" si="11"/>
        <v>22.4</v>
      </c>
      <c r="I63" s="1" t="s">
        <v>4</v>
      </c>
      <c r="J63" s="1" t="s">
        <v>4</v>
      </c>
      <c r="K63" s="1" t="s">
        <v>4</v>
      </c>
      <c r="L63" s="1" t="s">
        <v>4</v>
      </c>
      <c r="M63" s="1" t="s">
        <v>4</v>
      </c>
      <c r="N63" s="1" t="s">
        <v>3</v>
      </c>
      <c r="O63" s="1" t="s">
        <v>4</v>
      </c>
      <c r="P63" s="1" t="s">
        <v>4</v>
      </c>
    </row>
    <row r="64" spans="1:16" hidden="1" outlineLevel="1">
      <c r="A64" s="1" t="s">
        <v>1306</v>
      </c>
      <c r="B64" s="39">
        <v>1</v>
      </c>
      <c r="C64" s="8">
        <v>0.3</v>
      </c>
      <c r="D64" s="1">
        <v>3</v>
      </c>
      <c r="E64" s="4">
        <f t="shared" si="8"/>
        <v>0.30599999999999999</v>
      </c>
      <c r="F64" s="4">
        <f t="shared" si="9"/>
        <v>0.309</v>
      </c>
      <c r="G64" s="4">
        <f t="shared" si="10"/>
        <v>0.315</v>
      </c>
      <c r="H64" s="4">
        <f t="shared" si="11"/>
        <v>0.33599999999999997</v>
      </c>
      <c r="I64" s="1" t="s">
        <v>3</v>
      </c>
      <c r="J64" s="1" t="s">
        <v>4</v>
      </c>
      <c r="K64" s="1" t="s">
        <v>4</v>
      </c>
      <c r="L64" s="1" t="s">
        <v>3</v>
      </c>
      <c r="M64" s="1" t="s">
        <v>4</v>
      </c>
      <c r="N64" s="1" t="s">
        <v>3</v>
      </c>
      <c r="O64" s="1" t="s">
        <v>4</v>
      </c>
      <c r="P64" s="1" t="s">
        <v>4</v>
      </c>
    </row>
    <row r="65" spans="1:16" hidden="1" outlineLevel="1">
      <c r="A65" s="1" t="s">
        <v>1244</v>
      </c>
      <c r="B65" s="39" t="s">
        <v>135</v>
      </c>
      <c r="C65" s="8">
        <v>1</v>
      </c>
      <c r="D65" s="1">
        <v>2</v>
      </c>
      <c r="E65" s="4">
        <f t="shared" si="8"/>
        <v>1.02</v>
      </c>
      <c r="F65" s="4">
        <f t="shared" si="9"/>
        <v>1.03</v>
      </c>
      <c r="G65" s="4">
        <f t="shared" si="10"/>
        <v>1.05</v>
      </c>
      <c r="H65" s="4">
        <f t="shared" si="11"/>
        <v>1.1200000000000001</v>
      </c>
      <c r="I65" s="1" t="s">
        <v>4</v>
      </c>
      <c r="J65" s="1" t="s">
        <v>3</v>
      </c>
      <c r="K65" s="1" t="s">
        <v>4</v>
      </c>
      <c r="L65" s="1" t="s">
        <v>4</v>
      </c>
      <c r="M65" s="1" t="s">
        <v>3</v>
      </c>
      <c r="N65" s="1" t="s">
        <v>4</v>
      </c>
      <c r="O65" s="1" t="s">
        <v>4</v>
      </c>
      <c r="P65" s="1" t="s">
        <v>4</v>
      </c>
    </row>
    <row r="66" spans="1:16" hidden="1" outlineLevel="1">
      <c r="A66" s="1" t="s">
        <v>1243</v>
      </c>
      <c r="B66" s="39" t="s">
        <v>135</v>
      </c>
      <c r="C66" s="8">
        <v>10</v>
      </c>
      <c r="D66" s="1">
        <v>6</v>
      </c>
      <c r="E66" s="4">
        <f t="shared" si="8"/>
        <v>10.199999999999999</v>
      </c>
      <c r="F66" s="4">
        <f t="shared" si="9"/>
        <v>10.3</v>
      </c>
      <c r="G66" s="4">
        <f t="shared" si="10"/>
        <v>10.5</v>
      </c>
      <c r="H66" s="4">
        <f t="shared" si="11"/>
        <v>11.2</v>
      </c>
      <c r="I66" s="1" t="s">
        <v>3</v>
      </c>
      <c r="J66" s="1" t="s">
        <v>4</v>
      </c>
      <c r="K66" s="1" t="s">
        <v>4</v>
      </c>
      <c r="L66" s="1" t="s">
        <v>3</v>
      </c>
      <c r="M66" s="1" t="s">
        <v>4</v>
      </c>
      <c r="N66" s="1" t="s">
        <v>4</v>
      </c>
      <c r="O66" s="1" t="s">
        <v>3</v>
      </c>
      <c r="P66" s="1" t="s">
        <v>4</v>
      </c>
    </row>
    <row r="67" spans="1:16" hidden="1" outlineLevel="1">
      <c r="A67" s="1" t="s">
        <v>1242</v>
      </c>
      <c r="B67" s="39" t="s">
        <v>135</v>
      </c>
      <c r="C67" s="8">
        <v>100</v>
      </c>
      <c r="D67" s="1">
        <v>1</v>
      </c>
      <c r="E67" s="4">
        <f t="shared" si="8"/>
        <v>102</v>
      </c>
      <c r="F67" s="4">
        <f t="shared" si="9"/>
        <v>103</v>
      </c>
      <c r="G67" s="4">
        <f t="shared" si="10"/>
        <v>105</v>
      </c>
      <c r="H67" s="4">
        <f t="shared" si="11"/>
        <v>112</v>
      </c>
      <c r="I67" s="1" t="s">
        <v>4</v>
      </c>
      <c r="J67" s="1" t="s">
        <v>4</v>
      </c>
      <c r="K67" s="1" t="s">
        <v>4</v>
      </c>
      <c r="L67" s="1" t="s">
        <v>4</v>
      </c>
      <c r="M67" s="1" t="s">
        <v>3</v>
      </c>
      <c r="N67" s="1" t="s">
        <v>4</v>
      </c>
      <c r="O67" s="1" t="s">
        <v>3</v>
      </c>
      <c r="P67" s="1" t="s">
        <v>4</v>
      </c>
    </row>
    <row r="68" spans="1:16" hidden="1" outlineLevel="1">
      <c r="A68" s="1" t="s">
        <v>1256</v>
      </c>
      <c r="B68" s="39" t="s">
        <v>135</v>
      </c>
      <c r="C68" s="8">
        <v>1</v>
      </c>
      <c r="D68" s="1">
        <v>12</v>
      </c>
      <c r="E68" s="4">
        <f t="shared" si="8"/>
        <v>1.02</v>
      </c>
      <c r="F68" s="4">
        <f t="shared" si="9"/>
        <v>1.03</v>
      </c>
      <c r="G68" s="4">
        <f t="shared" si="10"/>
        <v>1.05</v>
      </c>
      <c r="H68" s="4">
        <f t="shared" si="11"/>
        <v>1.1200000000000001</v>
      </c>
      <c r="I68" s="1" t="s">
        <v>4</v>
      </c>
      <c r="J68" s="1" t="s">
        <v>4</v>
      </c>
      <c r="K68" s="1" t="s">
        <v>4</v>
      </c>
      <c r="L68" s="1" t="s">
        <v>4</v>
      </c>
      <c r="M68" s="1" t="s">
        <v>4</v>
      </c>
      <c r="N68" s="1" t="s">
        <v>4</v>
      </c>
      <c r="O68" s="1" t="s">
        <v>4</v>
      </c>
      <c r="P68" s="1" t="s">
        <v>4</v>
      </c>
    </row>
    <row r="69" spans="1:16" hidden="1" outlineLevel="1">
      <c r="A69" s="1" t="s">
        <v>1312</v>
      </c>
      <c r="B69" s="39" t="s">
        <v>1313</v>
      </c>
      <c r="C69" s="8">
        <v>0.03</v>
      </c>
      <c r="D69" s="1">
        <v>12</v>
      </c>
      <c r="E69" s="4">
        <f t="shared" si="8"/>
        <v>3.0599999999999999E-2</v>
      </c>
      <c r="F69" s="4">
        <f t="shared" si="9"/>
        <v>3.09E-2</v>
      </c>
      <c r="G69" s="4">
        <f t="shared" si="10"/>
        <v>3.15E-2</v>
      </c>
      <c r="H69" s="4">
        <f t="shared" si="11"/>
        <v>3.3599999999999998E-2</v>
      </c>
      <c r="I69" s="1" t="s">
        <v>4</v>
      </c>
      <c r="J69" s="1" t="s">
        <v>4</v>
      </c>
      <c r="K69" s="1" t="s">
        <v>4</v>
      </c>
      <c r="L69" s="1" t="s">
        <v>4</v>
      </c>
      <c r="M69" s="1" t="s">
        <v>4</v>
      </c>
      <c r="N69" s="1" t="s">
        <v>3</v>
      </c>
      <c r="O69" s="1" t="s">
        <v>4</v>
      </c>
      <c r="P69" s="1" t="s">
        <v>4</v>
      </c>
    </row>
    <row r="70" spans="1:16" hidden="1" outlineLevel="1">
      <c r="A70" s="1" t="s">
        <v>795</v>
      </c>
      <c r="B70" s="3" t="s">
        <v>135</v>
      </c>
      <c r="C70" s="8">
        <v>0.3</v>
      </c>
      <c r="D70" s="1">
        <v>12</v>
      </c>
      <c r="E70" s="4">
        <f t="shared" ref="E70:E101" si="12">C70*Taux1+C70</f>
        <v>0.30599999999999999</v>
      </c>
      <c r="F70" s="4">
        <f t="shared" ref="F70:F101" si="13">C70*Taux2+C70</f>
        <v>0.309</v>
      </c>
      <c r="G70" s="4">
        <f t="shared" ref="G70:G101" si="14">C70*Taux3+C70</f>
        <v>0.315</v>
      </c>
      <c r="H70" s="4">
        <f t="shared" ref="H70:H101" si="15">C70*Taux4+C70</f>
        <v>0.33599999999999997</v>
      </c>
      <c r="I70" s="1" t="s">
        <v>4</v>
      </c>
      <c r="J70" s="1" t="s">
        <v>3</v>
      </c>
      <c r="K70" s="1" t="s">
        <v>4</v>
      </c>
      <c r="L70" s="1" t="s">
        <v>3</v>
      </c>
      <c r="M70" s="1" t="s">
        <v>4</v>
      </c>
      <c r="N70" s="1" t="s">
        <v>3</v>
      </c>
      <c r="O70" s="1" t="s">
        <v>3</v>
      </c>
      <c r="P70" s="1" t="s">
        <v>3</v>
      </c>
    </row>
    <row r="71" spans="1:16" hidden="1" outlineLevel="1">
      <c r="A71" s="1" t="s">
        <v>796</v>
      </c>
      <c r="B71" s="3" t="s">
        <v>135</v>
      </c>
      <c r="C71" s="8">
        <v>0.3</v>
      </c>
      <c r="D71" s="1">
        <v>6</v>
      </c>
      <c r="E71" s="4">
        <f t="shared" si="12"/>
        <v>0.30599999999999999</v>
      </c>
      <c r="F71" s="4">
        <f t="shared" si="13"/>
        <v>0.309</v>
      </c>
      <c r="G71" s="4">
        <f t="shared" si="14"/>
        <v>0.315</v>
      </c>
      <c r="H71" s="4">
        <f t="shared" si="15"/>
        <v>0.33599999999999997</v>
      </c>
      <c r="I71" s="1" t="s">
        <v>4</v>
      </c>
      <c r="J71" s="1" t="s">
        <v>4</v>
      </c>
      <c r="K71" s="1" t="s">
        <v>4</v>
      </c>
      <c r="L71" s="1" t="s">
        <v>4</v>
      </c>
      <c r="M71" s="1" t="s">
        <v>4</v>
      </c>
      <c r="N71" s="1" t="s">
        <v>3</v>
      </c>
      <c r="O71" s="1" t="s">
        <v>4</v>
      </c>
      <c r="P71" s="1" t="s">
        <v>4</v>
      </c>
    </row>
    <row r="72" spans="1:16" hidden="1" outlineLevel="1">
      <c r="A72" s="1" t="s">
        <v>1246</v>
      </c>
      <c r="B72" s="3" t="s">
        <v>135</v>
      </c>
      <c r="C72" s="8">
        <v>0.3</v>
      </c>
      <c r="D72" s="1">
        <v>6</v>
      </c>
      <c r="E72" s="4">
        <f t="shared" si="12"/>
        <v>0.30599999999999999</v>
      </c>
      <c r="F72" s="4">
        <f t="shared" si="13"/>
        <v>0.309</v>
      </c>
      <c r="G72" s="4">
        <f t="shared" si="14"/>
        <v>0.315</v>
      </c>
      <c r="H72" s="4">
        <f t="shared" si="15"/>
        <v>0.33599999999999997</v>
      </c>
      <c r="I72" s="1" t="s">
        <v>4</v>
      </c>
      <c r="J72" s="1" t="s">
        <v>3</v>
      </c>
      <c r="K72" s="1" t="s">
        <v>4</v>
      </c>
      <c r="L72" s="1" t="s">
        <v>4</v>
      </c>
      <c r="M72" s="1" t="s">
        <v>3</v>
      </c>
      <c r="N72" s="1" t="s">
        <v>4</v>
      </c>
      <c r="O72" s="1" t="s">
        <v>4</v>
      </c>
      <c r="P72" s="1" t="s">
        <v>4</v>
      </c>
    </row>
    <row r="73" spans="1:16" hidden="1" outlineLevel="1">
      <c r="A73" s="1" t="s">
        <v>17</v>
      </c>
      <c r="B73" s="49">
        <v>0.5</v>
      </c>
      <c r="C73" s="8">
        <v>0.5</v>
      </c>
      <c r="D73" s="1">
        <v>1</v>
      </c>
      <c r="E73" s="4">
        <f t="shared" si="12"/>
        <v>0.51</v>
      </c>
      <c r="F73" s="4">
        <f t="shared" si="13"/>
        <v>0.51500000000000001</v>
      </c>
      <c r="G73" s="4">
        <f t="shared" si="14"/>
        <v>0.52500000000000002</v>
      </c>
      <c r="H73" s="4">
        <f t="shared" si="15"/>
        <v>0.56000000000000005</v>
      </c>
      <c r="I73" s="1" t="s">
        <v>3</v>
      </c>
      <c r="J73" s="1" t="s">
        <v>4</v>
      </c>
      <c r="K73" s="1" t="s">
        <v>4</v>
      </c>
      <c r="L73" s="1" t="s">
        <v>3</v>
      </c>
      <c r="M73" s="1" t="s">
        <v>4</v>
      </c>
      <c r="N73" s="1" t="s">
        <v>4</v>
      </c>
      <c r="O73" s="1" t="s">
        <v>3</v>
      </c>
      <c r="P73" s="1" t="s">
        <v>4</v>
      </c>
    </row>
    <row r="74" spans="1:16" hidden="1" outlineLevel="1">
      <c r="A74" s="1" t="s">
        <v>31</v>
      </c>
      <c r="B74" s="49" t="s">
        <v>135</v>
      </c>
      <c r="C74" s="8">
        <v>0.1</v>
      </c>
      <c r="D74" s="1">
        <v>1</v>
      </c>
      <c r="E74" s="4">
        <f t="shared" si="12"/>
        <v>0.10200000000000001</v>
      </c>
      <c r="F74" s="4">
        <f t="shared" si="13"/>
        <v>0.10300000000000001</v>
      </c>
      <c r="G74" s="4">
        <f t="shared" si="14"/>
        <v>0.10500000000000001</v>
      </c>
      <c r="H74" s="4">
        <f t="shared" si="15"/>
        <v>0.112</v>
      </c>
      <c r="I74" s="1" t="s">
        <v>4</v>
      </c>
      <c r="J74" s="1" t="s">
        <v>4</v>
      </c>
      <c r="K74" s="1" t="s">
        <v>3</v>
      </c>
      <c r="L74" s="1" t="s">
        <v>4</v>
      </c>
      <c r="M74" s="1" t="s">
        <v>4</v>
      </c>
      <c r="N74" s="1" t="s">
        <v>3</v>
      </c>
      <c r="O74" s="1" t="s">
        <v>4</v>
      </c>
      <c r="P74" s="1" t="s">
        <v>3</v>
      </c>
    </row>
    <row r="75" spans="1:16" hidden="1" outlineLevel="1">
      <c r="A75" s="1" t="s">
        <v>1257</v>
      </c>
      <c r="B75" s="3">
        <v>5</v>
      </c>
      <c r="C75" s="8">
        <v>0.1</v>
      </c>
      <c r="D75" s="1">
        <v>1</v>
      </c>
      <c r="E75" s="4">
        <f t="shared" si="12"/>
        <v>0.10200000000000001</v>
      </c>
      <c r="F75" s="4">
        <f t="shared" si="13"/>
        <v>0.10300000000000001</v>
      </c>
      <c r="G75" s="4">
        <f t="shared" si="14"/>
        <v>0.10500000000000001</v>
      </c>
      <c r="H75" s="4">
        <f t="shared" si="15"/>
        <v>0.112</v>
      </c>
      <c r="I75" s="1" t="s">
        <v>4</v>
      </c>
      <c r="J75" s="1" t="s">
        <v>3</v>
      </c>
      <c r="K75" s="1" t="s">
        <v>4</v>
      </c>
      <c r="L75" s="1" t="s">
        <v>4</v>
      </c>
      <c r="M75" s="1" t="s">
        <v>3</v>
      </c>
      <c r="N75" s="1" t="s">
        <v>4</v>
      </c>
      <c r="O75" s="1" t="s">
        <v>3</v>
      </c>
      <c r="P75" s="1" t="s">
        <v>4</v>
      </c>
    </row>
    <row r="76" spans="1:16" hidden="1" outlineLevel="1">
      <c r="A76" s="1" t="s">
        <v>18</v>
      </c>
      <c r="B76" s="3">
        <v>2</v>
      </c>
      <c r="C76" s="8">
        <v>0.1</v>
      </c>
      <c r="D76" s="1">
        <v>1</v>
      </c>
      <c r="E76" s="4">
        <f t="shared" si="12"/>
        <v>0.10200000000000001</v>
      </c>
      <c r="F76" s="4">
        <f t="shared" si="13"/>
        <v>0.10300000000000001</v>
      </c>
      <c r="G76" s="4">
        <f t="shared" si="14"/>
        <v>0.10500000000000001</v>
      </c>
      <c r="H76" s="4">
        <f t="shared" si="15"/>
        <v>0.112</v>
      </c>
      <c r="I76" s="1" t="s">
        <v>3</v>
      </c>
      <c r="J76" s="1" t="s">
        <v>4</v>
      </c>
      <c r="K76" s="1" t="s">
        <v>4</v>
      </c>
      <c r="L76" s="1" t="s">
        <v>3</v>
      </c>
      <c r="M76" s="1" t="s">
        <v>4</v>
      </c>
      <c r="N76" s="1" t="s">
        <v>3</v>
      </c>
      <c r="O76" s="1" t="s">
        <v>4</v>
      </c>
      <c r="P76" s="1" t="s">
        <v>4</v>
      </c>
    </row>
    <row r="77" spans="1:16" hidden="1" outlineLevel="1">
      <c r="A77" s="1" t="s">
        <v>804</v>
      </c>
      <c r="B77" s="3">
        <v>6</v>
      </c>
      <c r="C77" s="8">
        <v>5</v>
      </c>
      <c r="D77" s="1">
        <v>1</v>
      </c>
      <c r="E77" s="4">
        <f t="shared" si="12"/>
        <v>5.0999999999999996</v>
      </c>
      <c r="F77" s="4">
        <f t="shared" si="13"/>
        <v>5.15</v>
      </c>
      <c r="G77" s="4">
        <f t="shared" si="14"/>
        <v>5.25</v>
      </c>
      <c r="H77" s="4">
        <f t="shared" si="15"/>
        <v>5.6</v>
      </c>
      <c r="I77" s="1" t="s">
        <v>4</v>
      </c>
      <c r="J77" s="1" t="s">
        <v>4</v>
      </c>
      <c r="K77" s="1" t="s">
        <v>3</v>
      </c>
      <c r="L77" s="1" t="s">
        <v>4</v>
      </c>
      <c r="M77" s="1" t="s">
        <v>3</v>
      </c>
      <c r="N77" s="1" t="s">
        <v>4</v>
      </c>
      <c r="O77" s="1" t="s">
        <v>4</v>
      </c>
      <c r="P77" s="1" t="s">
        <v>3</v>
      </c>
    </row>
    <row r="78" spans="1:16" hidden="1" outlineLevel="1">
      <c r="A78" s="1" t="s">
        <v>805</v>
      </c>
      <c r="B78" s="3">
        <v>8</v>
      </c>
      <c r="C78" s="8">
        <v>8</v>
      </c>
      <c r="D78" s="1">
        <v>1</v>
      </c>
      <c r="E78" s="4">
        <f t="shared" si="12"/>
        <v>8.16</v>
      </c>
      <c r="F78" s="4">
        <f t="shared" si="13"/>
        <v>8.24</v>
      </c>
      <c r="G78" s="4">
        <f t="shared" si="14"/>
        <v>8.4</v>
      </c>
      <c r="H78" s="4">
        <f t="shared" si="15"/>
        <v>8.9600000000000009</v>
      </c>
      <c r="I78" s="1" t="s">
        <v>4</v>
      </c>
      <c r="J78" s="1" t="s">
        <v>3</v>
      </c>
      <c r="K78" s="1" t="s">
        <v>4</v>
      </c>
      <c r="L78" s="1" t="s">
        <v>3</v>
      </c>
      <c r="M78" s="1" t="s">
        <v>4</v>
      </c>
      <c r="N78" s="1" t="s">
        <v>4</v>
      </c>
      <c r="O78" s="1" t="s">
        <v>3</v>
      </c>
      <c r="P78" s="1" t="s">
        <v>4</v>
      </c>
    </row>
    <row r="79" spans="1:16" hidden="1" outlineLevel="1">
      <c r="A79" s="1" t="s">
        <v>19</v>
      </c>
      <c r="B79" s="3" t="s">
        <v>135</v>
      </c>
      <c r="C79" s="8">
        <v>0.05</v>
      </c>
      <c r="D79" s="1">
        <v>1</v>
      </c>
      <c r="E79" s="4">
        <f t="shared" si="12"/>
        <v>5.1000000000000004E-2</v>
      </c>
      <c r="F79" s="4">
        <f t="shared" si="13"/>
        <v>5.1500000000000004E-2</v>
      </c>
      <c r="G79" s="4">
        <f t="shared" si="14"/>
        <v>5.2500000000000005E-2</v>
      </c>
      <c r="H79" s="4">
        <f t="shared" si="15"/>
        <v>5.6000000000000001E-2</v>
      </c>
      <c r="I79" s="1" t="s">
        <v>3</v>
      </c>
      <c r="J79" s="1" t="s">
        <v>4</v>
      </c>
      <c r="K79" s="1" t="s">
        <v>3</v>
      </c>
      <c r="L79" s="1" t="s">
        <v>4</v>
      </c>
      <c r="M79" s="1" t="s">
        <v>4</v>
      </c>
      <c r="N79" s="1" t="s">
        <v>3</v>
      </c>
      <c r="O79" s="1" t="s">
        <v>4</v>
      </c>
      <c r="P79" s="1" t="s">
        <v>4</v>
      </c>
    </row>
    <row r="80" spans="1:16" hidden="1" outlineLevel="1">
      <c r="A80" s="1" t="s">
        <v>1258</v>
      </c>
      <c r="B80" s="3">
        <v>8</v>
      </c>
      <c r="C80" s="8">
        <v>5</v>
      </c>
      <c r="D80" s="1">
        <v>1</v>
      </c>
      <c r="E80" s="4">
        <f t="shared" si="12"/>
        <v>5.0999999999999996</v>
      </c>
      <c r="F80" s="4">
        <f t="shared" si="13"/>
        <v>5.15</v>
      </c>
      <c r="G80" s="4">
        <f t="shared" si="14"/>
        <v>5.25</v>
      </c>
      <c r="H80" s="4">
        <f t="shared" si="15"/>
        <v>5.6</v>
      </c>
      <c r="I80" s="1" t="s">
        <v>4</v>
      </c>
      <c r="J80" s="1" t="s">
        <v>3</v>
      </c>
      <c r="K80" s="1" t="s">
        <v>3</v>
      </c>
      <c r="L80" s="1" t="s">
        <v>4</v>
      </c>
      <c r="M80" s="1" t="s">
        <v>3</v>
      </c>
      <c r="N80" s="1" t="s">
        <v>3</v>
      </c>
      <c r="O80" s="1" t="s">
        <v>4</v>
      </c>
      <c r="P80" s="1" t="s">
        <v>4</v>
      </c>
    </row>
    <row r="81" spans="1:16" hidden="1" outlineLevel="1">
      <c r="A81" s="1" t="s">
        <v>1259</v>
      </c>
      <c r="B81" s="3">
        <v>12</v>
      </c>
      <c r="C81" s="8">
        <v>8</v>
      </c>
      <c r="D81" s="1">
        <v>1</v>
      </c>
      <c r="E81" s="4">
        <f t="shared" si="12"/>
        <v>8.16</v>
      </c>
      <c r="F81" s="4">
        <f t="shared" si="13"/>
        <v>8.24</v>
      </c>
      <c r="G81" s="4">
        <f t="shared" si="14"/>
        <v>8.4</v>
      </c>
      <c r="H81" s="4">
        <f t="shared" si="15"/>
        <v>8.9600000000000009</v>
      </c>
      <c r="I81" s="1" t="s">
        <v>3</v>
      </c>
      <c r="J81" s="1" t="s">
        <v>4</v>
      </c>
      <c r="K81" s="1" t="s">
        <v>3</v>
      </c>
      <c r="L81" s="1" t="s">
        <v>3</v>
      </c>
      <c r="M81" s="1" t="s">
        <v>4</v>
      </c>
      <c r="N81" s="1" t="s">
        <v>3</v>
      </c>
      <c r="O81" s="1" t="s">
        <v>3</v>
      </c>
      <c r="P81" s="1" t="s">
        <v>4</v>
      </c>
    </row>
    <row r="82" spans="1:16" hidden="1" outlineLevel="1">
      <c r="A82" s="1" t="s">
        <v>20</v>
      </c>
      <c r="B82" s="3">
        <v>3</v>
      </c>
      <c r="C82" s="8">
        <v>0.01</v>
      </c>
      <c r="D82" s="1">
        <v>1</v>
      </c>
      <c r="E82" s="4">
        <f t="shared" si="12"/>
        <v>1.0200000000000001E-2</v>
      </c>
      <c r="F82" s="4">
        <f t="shared" si="13"/>
        <v>1.03E-2</v>
      </c>
      <c r="G82" s="4">
        <f t="shared" si="14"/>
        <v>1.0500000000000001E-2</v>
      </c>
      <c r="H82" s="4">
        <f t="shared" si="15"/>
        <v>1.12E-2</v>
      </c>
      <c r="I82" s="1" t="s">
        <v>4</v>
      </c>
      <c r="J82" s="1" t="s">
        <v>4</v>
      </c>
      <c r="K82" s="1" t="s">
        <v>3</v>
      </c>
      <c r="L82" s="1" t="s">
        <v>4</v>
      </c>
      <c r="M82" s="1" t="s">
        <v>4</v>
      </c>
      <c r="N82" s="1" t="s">
        <v>4</v>
      </c>
      <c r="O82" s="1" t="s">
        <v>4</v>
      </c>
      <c r="P82" s="1" t="s">
        <v>3</v>
      </c>
    </row>
    <row r="83" spans="1:16" hidden="1" outlineLevel="1">
      <c r="A83" s="1" t="s">
        <v>806</v>
      </c>
      <c r="B83" s="3">
        <v>8</v>
      </c>
      <c r="C83" s="8">
        <v>5</v>
      </c>
      <c r="D83" s="1">
        <v>1</v>
      </c>
      <c r="E83" s="4">
        <f t="shared" si="12"/>
        <v>5.0999999999999996</v>
      </c>
      <c r="F83" s="4">
        <f t="shared" si="13"/>
        <v>5.15</v>
      </c>
      <c r="G83" s="4">
        <f t="shared" si="14"/>
        <v>5.25</v>
      </c>
      <c r="H83" s="4">
        <f t="shared" si="15"/>
        <v>5.6</v>
      </c>
      <c r="I83" s="1" t="s">
        <v>4</v>
      </c>
      <c r="J83" s="1" t="s">
        <v>3</v>
      </c>
      <c r="K83" s="1" t="s">
        <v>4</v>
      </c>
      <c r="L83" s="1" t="s">
        <v>4</v>
      </c>
      <c r="M83" s="1" t="s">
        <v>3</v>
      </c>
      <c r="N83" s="1" t="s">
        <v>4</v>
      </c>
      <c r="O83" s="1" t="s">
        <v>3</v>
      </c>
      <c r="P83" s="1" t="s">
        <v>4</v>
      </c>
    </row>
    <row r="84" spans="1:16" hidden="1" outlineLevel="1">
      <c r="A84" s="1" t="s">
        <v>21</v>
      </c>
      <c r="B84" s="3">
        <v>7</v>
      </c>
      <c r="C84" s="8">
        <v>5</v>
      </c>
      <c r="D84" s="1">
        <v>1</v>
      </c>
      <c r="E84" s="4">
        <f t="shared" si="12"/>
        <v>5.0999999999999996</v>
      </c>
      <c r="F84" s="4">
        <f t="shared" si="13"/>
        <v>5.15</v>
      </c>
      <c r="G84" s="4">
        <f t="shared" si="14"/>
        <v>5.25</v>
      </c>
      <c r="H84" s="4">
        <f t="shared" si="15"/>
        <v>5.6</v>
      </c>
      <c r="I84" s="1" t="s">
        <v>3</v>
      </c>
      <c r="J84" s="1" t="s">
        <v>4</v>
      </c>
      <c r="K84" s="1" t="s">
        <v>3</v>
      </c>
      <c r="L84" s="1" t="s">
        <v>4</v>
      </c>
      <c r="M84" s="1" t="s">
        <v>4</v>
      </c>
      <c r="N84" s="1" t="s">
        <v>3</v>
      </c>
      <c r="O84" s="1" t="s">
        <v>4</v>
      </c>
      <c r="P84" s="1" t="s">
        <v>4</v>
      </c>
    </row>
    <row r="85" spans="1:16" hidden="1" outlineLevel="1">
      <c r="A85" s="1" t="s">
        <v>22</v>
      </c>
      <c r="B85" s="3">
        <v>5</v>
      </c>
      <c r="C85" s="8">
        <v>1</v>
      </c>
      <c r="D85" s="1">
        <v>1</v>
      </c>
      <c r="E85" s="4">
        <f t="shared" si="12"/>
        <v>1.02</v>
      </c>
      <c r="F85" s="4">
        <f t="shared" si="13"/>
        <v>1.03</v>
      </c>
      <c r="G85" s="4">
        <f t="shared" si="14"/>
        <v>1.05</v>
      </c>
      <c r="H85" s="4">
        <f t="shared" si="15"/>
        <v>1.1200000000000001</v>
      </c>
      <c r="I85" s="1" t="s">
        <v>4</v>
      </c>
      <c r="J85" s="1" t="s">
        <v>3</v>
      </c>
      <c r="K85" s="1" t="s">
        <v>3</v>
      </c>
      <c r="L85" s="1" t="s">
        <v>4</v>
      </c>
      <c r="M85" s="1" t="s">
        <v>3</v>
      </c>
      <c r="N85" s="1" t="s">
        <v>4</v>
      </c>
      <c r="O85" s="1" t="s">
        <v>4</v>
      </c>
      <c r="P85" s="1" t="s">
        <v>4</v>
      </c>
    </row>
    <row r="86" spans="1:16" hidden="1" outlineLevel="1">
      <c r="A86" s="1" t="s">
        <v>807</v>
      </c>
      <c r="B86" s="3">
        <v>15</v>
      </c>
      <c r="C86" s="8">
        <v>10</v>
      </c>
      <c r="D86" s="1">
        <v>1</v>
      </c>
      <c r="E86" s="4">
        <f t="shared" si="12"/>
        <v>10.199999999999999</v>
      </c>
      <c r="F86" s="4">
        <f t="shared" si="13"/>
        <v>10.3</v>
      </c>
      <c r="G86" s="4">
        <f t="shared" si="14"/>
        <v>10.5</v>
      </c>
      <c r="H86" s="4">
        <f t="shared" si="15"/>
        <v>11.2</v>
      </c>
      <c r="I86" s="1" t="s">
        <v>4</v>
      </c>
      <c r="J86" s="1" t="s">
        <v>4</v>
      </c>
      <c r="K86" s="1" t="s">
        <v>4</v>
      </c>
      <c r="L86" s="1" t="s">
        <v>3</v>
      </c>
      <c r="M86" s="1" t="s">
        <v>4</v>
      </c>
      <c r="N86" s="1" t="s">
        <v>4</v>
      </c>
      <c r="O86" s="1" t="s">
        <v>3</v>
      </c>
      <c r="P86" s="1" t="s">
        <v>4</v>
      </c>
    </row>
    <row r="87" spans="1:16" hidden="1" outlineLevel="1">
      <c r="A87" s="1" t="s">
        <v>1234</v>
      </c>
      <c r="B87" s="49">
        <v>36</v>
      </c>
      <c r="C87" s="8">
        <v>25</v>
      </c>
      <c r="D87" s="1">
        <v>1</v>
      </c>
      <c r="E87" s="4">
        <f t="shared" si="12"/>
        <v>25.5</v>
      </c>
      <c r="F87" s="4">
        <f t="shared" si="13"/>
        <v>25.75</v>
      </c>
      <c r="G87" s="4">
        <f t="shared" si="14"/>
        <v>26.25</v>
      </c>
      <c r="H87" s="4">
        <f t="shared" si="15"/>
        <v>28</v>
      </c>
      <c r="I87" s="1" t="s">
        <v>4</v>
      </c>
      <c r="J87" s="1" t="s">
        <v>4</v>
      </c>
      <c r="K87" s="1" t="s">
        <v>3</v>
      </c>
      <c r="L87" s="1" t="s">
        <v>4</v>
      </c>
      <c r="M87" s="1" t="s">
        <v>4</v>
      </c>
      <c r="N87" s="1" t="s">
        <v>4</v>
      </c>
      <c r="O87" s="1" t="s">
        <v>4</v>
      </c>
      <c r="P87" s="1" t="s">
        <v>3</v>
      </c>
    </row>
    <row r="88" spans="1:16" hidden="1" outlineLevel="1">
      <c r="A88" s="1" t="s">
        <v>23</v>
      </c>
      <c r="B88" s="39">
        <v>6</v>
      </c>
      <c r="C88" s="8">
        <v>20</v>
      </c>
      <c r="D88" s="1">
        <v>1</v>
      </c>
      <c r="E88" s="4">
        <f t="shared" si="12"/>
        <v>20.399999999999999</v>
      </c>
      <c r="F88" s="4">
        <f t="shared" si="13"/>
        <v>20.6</v>
      </c>
      <c r="G88" s="4">
        <f t="shared" si="14"/>
        <v>21</v>
      </c>
      <c r="H88" s="4">
        <f t="shared" si="15"/>
        <v>22.4</v>
      </c>
      <c r="I88" s="1" t="s">
        <v>4</v>
      </c>
      <c r="J88" s="1" t="s">
        <v>3</v>
      </c>
      <c r="K88" s="1" t="s">
        <v>4</v>
      </c>
      <c r="L88" s="1" t="s">
        <v>4</v>
      </c>
      <c r="M88" s="1" t="s">
        <v>4</v>
      </c>
      <c r="N88" s="1" t="s">
        <v>4</v>
      </c>
      <c r="O88" s="1" t="s">
        <v>4</v>
      </c>
      <c r="P88" s="1" t="s">
        <v>3</v>
      </c>
    </row>
    <row r="89" spans="1:16" hidden="1" outlineLevel="1">
      <c r="A89" s="1" t="s">
        <v>24</v>
      </c>
      <c r="B89" s="49">
        <v>2</v>
      </c>
      <c r="C89" s="8">
        <v>0.5</v>
      </c>
      <c r="D89" s="1">
        <v>1</v>
      </c>
      <c r="E89" s="4">
        <f t="shared" si="12"/>
        <v>0.51</v>
      </c>
      <c r="F89" s="4">
        <f t="shared" si="13"/>
        <v>0.51500000000000001</v>
      </c>
      <c r="G89" s="4">
        <f t="shared" si="14"/>
        <v>0.52500000000000002</v>
      </c>
      <c r="H89" s="4">
        <f t="shared" si="15"/>
        <v>0.56000000000000005</v>
      </c>
      <c r="I89" s="1" t="s">
        <v>4</v>
      </c>
      <c r="J89" s="1" t="s">
        <v>3</v>
      </c>
      <c r="K89" s="1" t="s">
        <v>3</v>
      </c>
      <c r="L89" s="1" t="s">
        <v>4</v>
      </c>
      <c r="M89" s="1" t="s">
        <v>3</v>
      </c>
      <c r="N89" s="1" t="s">
        <v>4</v>
      </c>
      <c r="O89" s="1" t="s">
        <v>4</v>
      </c>
      <c r="P89" s="1" t="s">
        <v>4</v>
      </c>
    </row>
    <row r="90" spans="1:16" hidden="1" outlineLevel="1">
      <c r="A90" s="1" t="s">
        <v>1314</v>
      </c>
      <c r="B90" s="49">
        <v>2</v>
      </c>
      <c r="C90" s="8">
        <v>0.05</v>
      </c>
      <c r="D90" s="1">
        <v>1</v>
      </c>
      <c r="E90" s="4">
        <f t="shared" si="12"/>
        <v>5.1000000000000004E-2</v>
      </c>
      <c r="F90" s="4">
        <f t="shared" si="13"/>
        <v>5.1500000000000004E-2</v>
      </c>
      <c r="G90" s="4">
        <f t="shared" si="14"/>
        <v>5.2500000000000005E-2</v>
      </c>
      <c r="H90" s="4">
        <f t="shared" si="15"/>
        <v>5.6000000000000001E-2</v>
      </c>
      <c r="I90" s="1" t="s">
        <v>4</v>
      </c>
      <c r="J90" s="1" t="s">
        <v>3</v>
      </c>
      <c r="K90" s="1" t="s">
        <v>4</v>
      </c>
      <c r="L90" s="1" t="s">
        <v>3</v>
      </c>
      <c r="M90" s="1" t="s">
        <v>4</v>
      </c>
      <c r="N90" s="1" t="s">
        <v>4</v>
      </c>
      <c r="O90" s="1" t="s">
        <v>3</v>
      </c>
      <c r="P90" s="1" t="s">
        <v>4</v>
      </c>
    </row>
    <row r="91" spans="1:16" hidden="1" outlineLevel="1">
      <c r="A91" s="1" t="s">
        <v>1247</v>
      </c>
      <c r="B91" s="49">
        <v>6</v>
      </c>
      <c r="C91" s="8">
        <v>100</v>
      </c>
      <c r="D91" s="1">
        <v>1</v>
      </c>
      <c r="E91" s="4">
        <f t="shared" si="12"/>
        <v>102</v>
      </c>
      <c r="F91" s="4">
        <f t="shared" si="13"/>
        <v>103</v>
      </c>
      <c r="G91" s="4">
        <f t="shared" si="14"/>
        <v>105</v>
      </c>
      <c r="H91" s="4">
        <f t="shared" si="15"/>
        <v>112</v>
      </c>
      <c r="I91" s="1" t="s">
        <v>4</v>
      </c>
      <c r="J91" s="1" t="s">
        <v>4</v>
      </c>
      <c r="K91" s="1" t="s">
        <v>4</v>
      </c>
      <c r="L91" s="1" t="s">
        <v>3</v>
      </c>
      <c r="M91" s="1" t="s">
        <v>4</v>
      </c>
      <c r="N91" s="1" t="s">
        <v>4</v>
      </c>
      <c r="O91" s="1" t="s">
        <v>3</v>
      </c>
      <c r="P91" s="1" t="s">
        <v>4</v>
      </c>
    </row>
    <row r="92" spans="1:16" hidden="1" outlineLevel="1">
      <c r="A92" s="1" t="s">
        <v>25</v>
      </c>
      <c r="B92" s="49">
        <v>2</v>
      </c>
      <c r="C92" s="8">
        <v>1</v>
      </c>
      <c r="D92" s="1">
        <v>1</v>
      </c>
      <c r="E92" s="4">
        <f t="shared" si="12"/>
        <v>1.02</v>
      </c>
      <c r="F92" s="4">
        <f t="shared" si="13"/>
        <v>1.03</v>
      </c>
      <c r="G92" s="4">
        <f t="shared" si="14"/>
        <v>1.05</v>
      </c>
      <c r="H92" s="4">
        <f t="shared" si="15"/>
        <v>1.1200000000000001</v>
      </c>
      <c r="I92" s="1" t="s">
        <v>4</v>
      </c>
      <c r="J92" s="1" t="s">
        <v>4</v>
      </c>
      <c r="K92" s="1" t="s">
        <v>3</v>
      </c>
      <c r="L92" s="1" t="s">
        <v>4</v>
      </c>
      <c r="M92" s="1" t="s">
        <v>4</v>
      </c>
      <c r="N92" s="1" t="s">
        <v>4</v>
      </c>
      <c r="O92" s="1" t="s">
        <v>4</v>
      </c>
      <c r="P92" s="1" t="s">
        <v>3</v>
      </c>
    </row>
    <row r="93" spans="1:16" hidden="1" outlineLevel="1">
      <c r="A93" s="1" t="s">
        <v>824</v>
      </c>
      <c r="B93" s="39">
        <v>5</v>
      </c>
      <c r="C93" s="8">
        <v>6</v>
      </c>
      <c r="D93" s="1">
        <v>1</v>
      </c>
      <c r="E93" s="4">
        <f t="shared" si="12"/>
        <v>6.12</v>
      </c>
      <c r="F93" s="4">
        <f t="shared" si="13"/>
        <v>6.18</v>
      </c>
      <c r="G93" s="4">
        <f t="shared" si="14"/>
        <v>6.3</v>
      </c>
      <c r="H93" s="4">
        <f t="shared" si="15"/>
        <v>6.72</v>
      </c>
      <c r="I93" s="1" t="s">
        <v>4</v>
      </c>
      <c r="J93" s="1" t="s">
        <v>3</v>
      </c>
      <c r="K93" s="1" t="s">
        <v>4</v>
      </c>
      <c r="L93" s="1" t="s">
        <v>4</v>
      </c>
      <c r="M93" s="1" t="s">
        <v>4</v>
      </c>
      <c r="N93" s="1" t="s">
        <v>4</v>
      </c>
      <c r="O93" s="1" t="s">
        <v>4</v>
      </c>
      <c r="P93" s="1" t="s">
        <v>3</v>
      </c>
    </row>
    <row r="94" spans="1:16" hidden="1" outlineLevel="1">
      <c r="A94" s="1" t="s">
        <v>827</v>
      </c>
      <c r="B94" s="39">
        <v>15</v>
      </c>
      <c r="C94" s="8">
        <v>15</v>
      </c>
      <c r="D94" s="1">
        <v>1</v>
      </c>
      <c r="E94" s="4">
        <f t="shared" si="12"/>
        <v>15.3</v>
      </c>
      <c r="F94" s="4">
        <f t="shared" si="13"/>
        <v>15.45</v>
      </c>
      <c r="G94" s="4">
        <f t="shared" si="14"/>
        <v>15.75</v>
      </c>
      <c r="H94" s="4">
        <f t="shared" si="15"/>
        <v>16.8</v>
      </c>
      <c r="I94" s="1" t="s">
        <v>4</v>
      </c>
      <c r="J94" s="1" t="s">
        <v>4</v>
      </c>
      <c r="K94" s="1" t="s">
        <v>3</v>
      </c>
      <c r="L94" s="1" t="s">
        <v>4</v>
      </c>
      <c r="M94" s="1" t="s">
        <v>4</v>
      </c>
      <c r="N94" s="1" t="s">
        <v>4</v>
      </c>
      <c r="O94" s="1" t="s">
        <v>4</v>
      </c>
      <c r="P94" s="1" t="s">
        <v>3</v>
      </c>
    </row>
    <row r="95" spans="1:16" hidden="1" outlineLevel="1">
      <c r="A95" s="1" t="s">
        <v>828</v>
      </c>
      <c r="B95" s="39">
        <v>10</v>
      </c>
      <c r="C95" s="8">
        <v>10</v>
      </c>
      <c r="D95" s="1">
        <v>1</v>
      </c>
      <c r="E95" s="4">
        <f t="shared" si="12"/>
        <v>10.199999999999999</v>
      </c>
      <c r="F95" s="4">
        <f t="shared" si="13"/>
        <v>10.3</v>
      </c>
      <c r="G95" s="4">
        <f t="shared" si="14"/>
        <v>10.5</v>
      </c>
      <c r="H95" s="4">
        <f t="shared" si="15"/>
        <v>11.2</v>
      </c>
      <c r="I95" s="1" t="s">
        <v>4</v>
      </c>
      <c r="J95" s="1" t="s">
        <v>3</v>
      </c>
      <c r="K95" s="1" t="s">
        <v>4</v>
      </c>
      <c r="L95" s="1" t="s">
        <v>4</v>
      </c>
      <c r="M95" s="1" t="s">
        <v>3</v>
      </c>
      <c r="N95" s="1" t="s">
        <v>4</v>
      </c>
      <c r="O95" s="1" t="s">
        <v>3</v>
      </c>
      <c r="P95" s="1" t="s">
        <v>4</v>
      </c>
    </row>
    <row r="96" spans="1:16" hidden="1" outlineLevel="1">
      <c r="A96" s="1" t="s">
        <v>1315</v>
      </c>
      <c r="B96" s="39">
        <v>5</v>
      </c>
      <c r="C96" s="8">
        <v>0.08</v>
      </c>
      <c r="D96" s="1">
        <v>1</v>
      </c>
      <c r="E96" s="4">
        <f t="shared" si="12"/>
        <v>8.1600000000000006E-2</v>
      </c>
      <c r="F96" s="4">
        <f t="shared" si="13"/>
        <v>8.2400000000000001E-2</v>
      </c>
      <c r="G96" s="4">
        <f t="shared" si="14"/>
        <v>8.4000000000000005E-2</v>
      </c>
      <c r="H96" s="4">
        <f t="shared" si="15"/>
        <v>8.9599999999999999E-2</v>
      </c>
      <c r="I96" s="1" t="s">
        <v>3</v>
      </c>
      <c r="J96" s="1" t="s">
        <v>4</v>
      </c>
      <c r="K96" s="1" t="s">
        <v>3</v>
      </c>
      <c r="L96" s="1" t="s">
        <v>4</v>
      </c>
      <c r="M96" s="1" t="s">
        <v>4</v>
      </c>
      <c r="N96" s="1" t="s">
        <v>3</v>
      </c>
      <c r="O96" s="1" t="s">
        <v>4</v>
      </c>
      <c r="P96" s="1" t="s">
        <v>4</v>
      </c>
    </row>
    <row r="97" spans="1:16" hidden="1" outlineLevel="1">
      <c r="A97" s="1" t="s">
        <v>826</v>
      </c>
      <c r="B97" s="39">
        <v>5</v>
      </c>
      <c r="C97" s="8">
        <v>0.8</v>
      </c>
      <c r="D97" s="1">
        <v>1</v>
      </c>
      <c r="E97" s="4">
        <f t="shared" si="12"/>
        <v>0.81600000000000006</v>
      </c>
      <c r="F97" s="4">
        <f t="shared" si="13"/>
        <v>0.82400000000000007</v>
      </c>
      <c r="G97" s="4">
        <f t="shared" si="14"/>
        <v>0.84000000000000008</v>
      </c>
      <c r="H97" s="4">
        <f t="shared" si="15"/>
        <v>0.89600000000000002</v>
      </c>
      <c r="I97" s="1" t="s">
        <v>3</v>
      </c>
      <c r="J97" s="1" t="s">
        <v>4</v>
      </c>
      <c r="K97" s="1" t="s">
        <v>3</v>
      </c>
      <c r="L97" s="1" t="s">
        <v>4</v>
      </c>
      <c r="M97" s="1" t="s">
        <v>4</v>
      </c>
      <c r="N97" s="1" t="s">
        <v>3</v>
      </c>
      <c r="O97" s="1" t="s">
        <v>4</v>
      </c>
      <c r="P97" s="1" t="s">
        <v>4</v>
      </c>
    </row>
    <row r="98" spans="1:16" hidden="1" outlineLevel="1">
      <c r="A98" s="1" t="s">
        <v>825</v>
      </c>
      <c r="B98" s="49">
        <v>20</v>
      </c>
      <c r="C98" s="8">
        <v>20</v>
      </c>
      <c r="D98" s="1">
        <v>1</v>
      </c>
      <c r="E98" s="4">
        <f t="shared" si="12"/>
        <v>20.399999999999999</v>
      </c>
      <c r="F98" s="4">
        <f t="shared" si="13"/>
        <v>20.6</v>
      </c>
      <c r="G98" s="4">
        <f t="shared" si="14"/>
        <v>21</v>
      </c>
      <c r="H98" s="4">
        <f t="shared" si="15"/>
        <v>22.4</v>
      </c>
      <c r="I98" s="1" t="s">
        <v>4</v>
      </c>
      <c r="J98" s="1" t="s">
        <v>3</v>
      </c>
      <c r="K98" s="1" t="s">
        <v>3</v>
      </c>
      <c r="L98" s="1" t="s">
        <v>4</v>
      </c>
      <c r="M98" s="1" t="s">
        <v>3</v>
      </c>
      <c r="N98" s="1" t="s">
        <v>4</v>
      </c>
      <c r="O98" s="1" t="s">
        <v>4</v>
      </c>
      <c r="P98" s="1" t="s">
        <v>4</v>
      </c>
    </row>
    <row r="99" spans="1:16" hidden="1" outlineLevel="1">
      <c r="A99" s="1" t="s">
        <v>1260</v>
      </c>
      <c r="B99" s="39">
        <v>10</v>
      </c>
      <c r="C99" s="8">
        <v>6</v>
      </c>
      <c r="D99" s="1">
        <v>1</v>
      </c>
      <c r="E99" s="4">
        <f t="shared" si="12"/>
        <v>6.12</v>
      </c>
      <c r="F99" s="4">
        <f t="shared" si="13"/>
        <v>6.18</v>
      </c>
      <c r="G99" s="4">
        <f t="shared" si="14"/>
        <v>6.3</v>
      </c>
      <c r="H99" s="4">
        <f t="shared" si="15"/>
        <v>6.72</v>
      </c>
      <c r="I99" s="1" t="s">
        <v>4</v>
      </c>
      <c r="J99" s="1" t="s">
        <v>4</v>
      </c>
      <c r="K99" s="1" t="s">
        <v>4</v>
      </c>
      <c r="L99" s="1" t="s">
        <v>3</v>
      </c>
      <c r="M99" s="1" t="s">
        <v>4</v>
      </c>
      <c r="N99" s="1" t="s">
        <v>4</v>
      </c>
      <c r="O99" s="1" t="s">
        <v>3</v>
      </c>
      <c r="P99" s="1" t="s">
        <v>4</v>
      </c>
    </row>
    <row r="100" spans="1:16" hidden="1" outlineLevel="1">
      <c r="A100" s="1" t="s">
        <v>26</v>
      </c>
      <c r="B100" s="39">
        <v>2</v>
      </c>
      <c r="C100" s="8">
        <v>0.2</v>
      </c>
      <c r="D100" s="1">
        <v>1</v>
      </c>
      <c r="E100" s="4">
        <f t="shared" si="12"/>
        <v>0.20400000000000001</v>
      </c>
      <c r="F100" s="4">
        <f t="shared" si="13"/>
        <v>0.20600000000000002</v>
      </c>
      <c r="G100" s="4">
        <f t="shared" si="14"/>
        <v>0.21000000000000002</v>
      </c>
      <c r="H100" s="4">
        <f t="shared" si="15"/>
        <v>0.224</v>
      </c>
      <c r="I100" s="1" t="s">
        <v>4</v>
      </c>
      <c r="J100" s="1" t="s">
        <v>4</v>
      </c>
      <c r="K100" s="1" t="s">
        <v>4</v>
      </c>
      <c r="L100" s="1" t="s">
        <v>4</v>
      </c>
      <c r="M100" s="1" t="s">
        <v>4</v>
      </c>
      <c r="N100" s="1" t="s">
        <v>4</v>
      </c>
      <c r="O100" s="1" t="s">
        <v>4</v>
      </c>
      <c r="P100" s="1" t="s">
        <v>4</v>
      </c>
    </row>
    <row r="101" spans="1:16" hidden="1" outlineLevel="1">
      <c r="A101" s="1" t="s">
        <v>1316</v>
      </c>
      <c r="B101" s="49">
        <v>3</v>
      </c>
      <c r="C101" s="8">
        <v>0.5</v>
      </c>
      <c r="D101" s="1">
        <v>1</v>
      </c>
      <c r="E101" s="4">
        <f t="shared" si="12"/>
        <v>0.51</v>
      </c>
      <c r="F101" s="4">
        <f t="shared" si="13"/>
        <v>0.51500000000000001</v>
      </c>
      <c r="G101" s="4">
        <f t="shared" si="14"/>
        <v>0.52500000000000002</v>
      </c>
      <c r="H101" s="4">
        <f t="shared" si="15"/>
        <v>0.56000000000000005</v>
      </c>
      <c r="I101" s="1" t="s">
        <v>4</v>
      </c>
      <c r="J101" s="1" t="s">
        <v>3</v>
      </c>
      <c r="K101" s="1" t="s">
        <v>4</v>
      </c>
      <c r="L101" s="1" t="s">
        <v>4</v>
      </c>
      <c r="M101" s="1" t="s">
        <v>4</v>
      </c>
      <c r="N101" s="1" t="s">
        <v>4</v>
      </c>
      <c r="O101" s="1" t="s">
        <v>3</v>
      </c>
      <c r="P101" s="1" t="s">
        <v>4</v>
      </c>
    </row>
    <row r="102" spans="1:16" hidden="1" outlineLevel="1">
      <c r="A102" s="1" t="s">
        <v>1318</v>
      </c>
      <c r="B102" s="39">
        <v>3</v>
      </c>
      <c r="C102" s="8">
        <v>0.5</v>
      </c>
      <c r="D102" s="1">
        <v>1</v>
      </c>
      <c r="E102" s="4">
        <f t="shared" ref="E102:E128" si="16">C102*Taux1+C102</f>
        <v>0.51</v>
      </c>
      <c r="F102" s="4">
        <f t="shared" ref="F102:F128" si="17">C102*Taux2+C102</f>
        <v>0.51500000000000001</v>
      </c>
      <c r="G102" s="4">
        <f t="shared" ref="G102:G128" si="18">C102*Taux3+C102</f>
        <v>0.52500000000000002</v>
      </c>
      <c r="H102" s="4">
        <f t="shared" ref="H102:H128" si="19">C102*Taux4+C102</f>
        <v>0.56000000000000005</v>
      </c>
      <c r="I102" s="1" t="s">
        <v>4</v>
      </c>
      <c r="J102" s="1" t="s">
        <v>4</v>
      </c>
      <c r="K102" s="1" t="s">
        <v>3</v>
      </c>
      <c r="L102" s="1" t="s">
        <v>4</v>
      </c>
      <c r="M102" s="1" t="s">
        <v>4</v>
      </c>
      <c r="N102" s="1" t="s">
        <v>4</v>
      </c>
      <c r="O102" s="1" t="s">
        <v>4</v>
      </c>
      <c r="P102" s="1" t="s">
        <v>3</v>
      </c>
    </row>
    <row r="103" spans="1:16" hidden="1" outlineLevel="1">
      <c r="A103" s="1" t="s">
        <v>27</v>
      </c>
      <c r="B103" s="3">
        <v>6</v>
      </c>
      <c r="C103" s="8">
        <v>2</v>
      </c>
      <c r="D103" s="1">
        <v>1</v>
      </c>
      <c r="E103" s="4">
        <f t="shared" si="16"/>
        <v>2.04</v>
      </c>
      <c r="F103" s="4">
        <f t="shared" si="17"/>
        <v>2.06</v>
      </c>
      <c r="G103" s="4">
        <f t="shared" si="18"/>
        <v>2.1</v>
      </c>
      <c r="H103" s="4">
        <f t="shared" si="19"/>
        <v>2.2400000000000002</v>
      </c>
      <c r="I103" s="1" t="s">
        <v>4</v>
      </c>
      <c r="J103" s="1" t="s">
        <v>4</v>
      </c>
      <c r="K103" s="1" t="s">
        <v>4</v>
      </c>
      <c r="L103" s="1" t="s">
        <v>4</v>
      </c>
      <c r="M103" s="1" t="s">
        <v>4</v>
      </c>
      <c r="N103" s="1" t="s">
        <v>4</v>
      </c>
      <c r="O103" s="1" t="s">
        <v>4</v>
      </c>
      <c r="P103" s="1" t="s">
        <v>4</v>
      </c>
    </row>
    <row r="104" spans="1:16" hidden="1" outlineLevel="1">
      <c r="A104" s="1" t="s">
        <v>808</v>
      </c>
      <c r="B104" s="49">
        <v>15</v>
      </c>
      <c r="C104" s="8">
        <v>7</v>
      </c>
      <c r="D104" s="1">
        <v>1</v>
      </c>
      <c r="E104" s="4">
        <f t="shared" si="16"/>
        <v>7.14</v>
      </c>
      <c r="F104" s="4">
        <f t="shared" si="17"/>
        <v>7.21</v>
      </c>
      <c r="G104" s="4">
        <f t="shared" si="18"/>
        <v>7.35</v>
      </c>
      <c r="H104" s="4">
        <f t="shared" si="19"/>
        <v>7.84</v>
      </c>
      <c r="I104" s="1" t="s">
        <v>3</v>
      </c>
      <c r="J104" s="1" t="s">
        <v>4</v>
      </c>
      <c r="K104" s="1" t="s">
        <v>4</v>
      </c>
      <c r="L104" s="1" t="s">
        <v>4</v>
      </c>
      <c r="M104" s="1" t="s">
        <v>4</v>
      </c>
      <c r="N104" s="1" t="s">
        <v>3</v>
      </c>
      <c r="O104" s="1" t="s">
        <v>4</v>
      </c>
      <c r="P104" s="1" t="s">
        <v>4</v>
      </c>
    </row>
    <row r="105" spans="1:16" hidden="1" outlineLevel="1">
      <c r="A105" s="1" t="s">
        <v>28</v>
      </c>
      <c r="B105" s="49">
        <v>6</v>
      </c>
      <c r="C105" s="8">
        <v>5</v>
      </c>
      <c r="D105" s="1">
        <v>1</v>
      </c>
      <c r="E105" s="4">
        <f t="shared" si="16"/>
        <v>5.0999999999999996</v>
      </c>
      <c r="F105" s="4">
        <f t="shared" si="17"/>
        <v>5.15</v>
      </c>
      <c r="G105" s="4">
        <f t="shared" si="18"/>
        <v>5.25</v>
      </c>
      <c r="H105" s="4">
        <f t="shared" si="19"/>
        <v>5.6</v>
      </c>
      <c r="I105" s="1" t="s">
        <v>4</v>
      </c>
      <c r="J105" s="1" t="s">
        <v>3</v>
      </c>
      <c r="K105" s="1" t="s">
        <v>4</v>
      </c>
      <c r="L105" s="1" t="s">
        <v>4</v>
      </c>
      <c r="M105" s="1" t="s">
        <v>4</v>
      </c>
      <c r="N105" s="1" t="s">
        <v>4</v>
      </c>
      <c r="O105" s="1" t="s">
        <v>3</v>
      </c>
      <c r="P105" s="1" t="s">
        <v>4</v>
      </c>
    </row>
    <row r="106" spans="1:16" hidden="1" outlineLevel="1">
      <c r="A106" s="1" t="s">
        <v>29</v>
      </c>
      <c r="B106" s="49">
        <v>10</v>
      </c>
      <c r="C106" s="8">
        <v>8</v>
      </c>
      <c r="D106" s="1">
        <v>1</v>
      </c>
      <c r="E106" s="4">
        <f t="shared" si="16"/>
        <v>8.16</v>
      </c>
      <c r="F106" s="4">
        <f t="shared" si="17"/>
        <v>8.24</v>
      </c>
      <c r="G106" s="4">
        <f t="shared" si="18"/>
        <v>8.4</v>
      </c>
      <c r="H106" s="4">
        <f t="shared" si="19"/>
        <v>8.9600000000000009</v>
      </c>
      <c r="I106" s="1" t="s">
        <v>4</v>
      </c>
      <c r="J106" s="1" t="s">
        <v>4</v>
      </c>
      <c r="K106" s="1" t="s">
        <v>3</v>
      </c>
      <c r="L106" s="1" t="s">
        <v>4</v>
      </c>
      <c r="M106" s="1" t="s">
        <v>3</v>
      </c>
      <c r="N106" s="1" t="s">
        <v>4</v>
      </c>
      <c r="O106" s="1" t="s">
        <v>4</v>
      </c>
      <c r="P106" s="1" t="s">
        <v>3</v>
      </c>
    </row>
    <row r="107" spans="1:16" hidden="1" outlineLevel="1">
      <c r="A107" s="1" t="s">
        <v>1239</v>
      </c>
      <c r="B107" s="49">
        <v>16</v>
      </c>
      <c r="C107" s="8">
        <v>15</v>
      </c>
      <c r="D107" s="1">
        <v>1</v>
      </c>
      <c r="E107" s="4">
        <f t="shared" si="16"/>
        <v>15.3</v>
      </c>
      <c r="F107" s="4">
        <f t="shared" si="17"/>
        <v>15.45</v>
      </c>
      <c r="G107" s="4">
        <f t="shared" si="18"/>
        <v>15.75</v>
      </c>
      <c r="H107" s="4">
        <f t="shared" si="19"/>
        <v>16.8</v>
      </c>
      <c r="I107" s="1" t="s">
        <v>3</v>
      </c>
      <c r="J107" s="1" t="s">
        <v>4</v>
      </c>
      <c r="K107" s="1" t="s">
        <v>4</v>
      </c>
      <c r="L107" s="1" t="s">
        <v>3</v>
      </c>
      <c r="M107" s="1" t="s">
        <v>4</v>
      </c>
      <c r="N107" s="1" t="s">
        <v>4</v>
      </c>
      <c r="O107" s="1" t="s">
        <v>4</v>
      </c>
      <c r="P107" s="1" t="s">
        <v>4</v>
      </c>
    </row>
    <row r="108" spans="1:16" hidden="1" outlineLevel="1">
      <c r="A108" s="1" t="s">
        <v>1235</v>
      </c>
      <c r="B108" s="49">
        <v>12</v>
      </c>
      <c r="C108" s="8">
        <v>11</v>
      </c>
      <c r="D108" s="1">
        <v>1</v>
      </c>
      <c r="E108" s="4">
        <f t="shared" si="16"/>
        <v>11.22</v>
      </c>
      <c r="F108" s="4">
        <f t="shared" si="17"/>
        <v>11.33</v>
      </c>
      <c r="G108" s="4">
        <f t="shared" si="18"/>
        <v>11.55</v>
      </c>
      <c r="H108" s="4">
        <f t="shared" si="19"/>
        <v>12.32</v>
      </c>
      <c r="I108" s="1" t="s">
        <v>4</v>
      </c>
      <c r="J108" s="1" t="s">
        <v>3</v>
      </c>
      <c r="K108" s="1" t="s">
        <v>4</v>
      </c>
      <c r="L108" s="1" t="s">
        <v>4</v>
      </c>
      <c r="M108" s="1" t="s">
        <v>3</v>
      </c>
      <c r="N108" s="1" t="s">
        <v>4</v>
      </c>
      <c r="O108" s="1" t="s">
        <v>4</v>
      </c>
      <c r="P108" s="1" t="s">
        <v>4</v>
      </c>
    </row>
    <row r="109" spans="1:16" hidden="1" outlineLevel="1">
      <c r="A109" s="1" t="s">
        <v>1248</v>
      </c>
      <c r="B109" s="49">
        <v>10</v>
      </c>
      <c r="C109" s="8">
        <v>8</v>
      </c>
      <c r="D109" s="1">
        <v>1</v>
      </c>
      <c r="E109" s="4">
        <f t="shared" si="16"/>
        <v>8.16</v>
      </c>
      <c r="F109" s="4">
        <f t="shared" si="17"/>
        <v>8.24</v>
      </c>
      <c r="G109" s="4">
        <f t="shared" si="18"/>
        <v>8.4</v>
      </c>
      <c r="H109" s="4">
        <f t="shared" si="19"/>
        <v>8.9600000000000009</v>
      </c>
      <c r="I109" s="1" t="s">
        <v>4</v>
      </c>
      <c r="J109" s="1" t="s">
        <v>4</v>
      </c>
      <c r="K109" s="1" t="s">
        <v>3</v>
      </c>
      <c r="L109" s="1" t="s">
        <v>4</v>
      </c>
      <c r="M109" s="1" t="s">
        <v>4</v>
      </c>
      <c r="N109" s="1" t="s">
        <v>4</v>
      </c>
      <c r="O109" s="1" t="s">
        <v>4</v>
      </c>
      <c r="P109" s="1" t="s">
        <v>3</v>
      </c>
    </row>
    <row r="110" spans="1:16" hidden="1" outlineLevel="1">
      <c r="A110" s="1" t="s">
        <v>1319</v>
      </c>
      <c r="B110" s="3">
        <v>3</v>
      </c>
      <c r="C110" s="8">
        <v>1</v>
      </c>
      <c r="D110" s="1">
        <v>1</v>
      </c>
      <c r="E110" s="4">
        <f t="shared" si="16"/>
        <v>1.02</v>
      </c>
      <c r="F110" s="4">
        <f t="shared" si="17"/>
        <v>1.03</v>
      </c>
      <c r="G110" s="4">
        <f t="shared" si="18"/>
        <v>1.05</v>
      </c>
      <c r="H110" s="4">
        <f t="shared" si="19"/>
        <v>1.1200000000000001</v>
      </c>
      <c r="I110" s="1" t="s">
        <v>4</v>
      </c>
      <c r="J110" s="1" t="s">
        <v>3</v>
      </c>
      <c r="K110" s="1" t="s">
        <v>4</v>
      </c>
      <c r="L110" s="1" t="s">
        <v>4</v>
      </c>
      <c r="M110" s="1" t="s">
        <v>3</v>
      </c>
      <c r="N110" s="1" t="s">
        <v>4</v>
      </c>
      <c r="O110" s="1" t="s">
        <v>3</v>
      </c>
      <c r="P110" s="1" t="s">
        <v>4</v>
      </c>
    </row>
    <row r="111" spans="1:16" hidden="1" outlineLevel="1">
      <c r="A111" s="1" t="s">
        <v>809</v>
      </c>
      <c r="B111" s="3">
        <v>8</v>
      </c>
      <c r="C111" s="8">
        <v>10</v>
      </c>
      <c r="D111" s="1">
        <v>1</v>
      </c>
      <c r="E111" s="4">
        <f t="shared" si="16"/>
        <v>10.199999999999999</v>
      </c>
      <c r="F111" s="4">
        <f t="shared" si="17"/>
        <v>10.3</v>
      </c>
      <c r="G111" s="4">
        <f t="shared" si="18"/>
        <v>10.5</v>
      </c>
      <c r="H111" s="4">
        <f t="shared" si="19"/>
        <v>11.2</v>
      </c>
      <c r="I111" s="1" t="s">
        <v>4</v>
      </c>
      <c r="J111" s="1" t="s">
        <v>3</v>
      </c>
      <c r="K111" s="1" t="s">
        <v>4</v>
      </c>
      <c r="L111" s="1" t="s">
        <v>4</v>
      </c>
      <c r="M111" s="1" t="s">
        <v>4</v>
      </c>
      <c r="N111" s="1" t="s">
        <v>4</v>
      </c>
      <c r="O111" s="1" t="s">
        <v>3</v>
      </c>
      <c r="P111" s="1" t="s">
        <v>4</v>
      </c>
    </row>
    <row r="112" spans="1:16" hidden="1" outlineLevel="1">
      <c r="A112" s="1" t="s">
        <v>823</v>
      </c>
      <c r="B112" s="3">
        <v>0.5</v>
      </c>
      <c r="C112" s="8">
        <v>0.01</v>
      </c>
      <c r="D112" s="1">
        <v>1</v>
      </c>
      <c r="E112" s="4">
        <f t="shared" si="16"/>
        <v>1.0200000000000001E-2</v>
      </c>
      <c r="F112" s="4">
        <f t="shared" si="17"/>
        <v>1.03E-2</v>
      </c>
      <c r="G112" s="4">
        <f t="shared" si="18"/>
        <v>1.0500000000000001E-2</v>
      </c>
      <c r="H112" s="4">
        <f t="shared" si="19"/>
        <v>1.12E-2</v>
      </c>
      <c r="I112" s="1" t="s">
        <v>3</v>
      </c>
      <c r="J112" s="1" t="s">
        <v>4</v>
      </c>
      <c r="K112" s="1" t="s">
        <v>4</v>
      </c>
      <c r="L112" s="1" t="s">
        <v>4</v>
      </c>
      <c r="M112" s="1" t="s">
        <v>4</v>
      </c>
      <c r="N112" s="1" t="s">
        <v>3</v>
      </c>
      <c r="O112" s="1" t="s">
        <v>4</v>
      </c>
      <c r="P112" s="1" t="s">
        <v>4</v>
      </c>
    </row>
    <row r="113" spans="1:16" hidden="1" outlineLevel="1">
      <c r="A113" s="1" t="s">
        <v>810</v>
      </c>
      <c r="B113" s="3">
        <v>12</v>
      </c>
      <c r="C113" s="8">
        <v>5</v>
      </c>
      <c r="D113" s="1">
        <v>1</v>
      </c>
      <c r="E113" s="4">
        <f t="shared" si="16"/>
        <v>5.0999999999999996</v>
      </c>
      <c r="F113" s="4">
        <f t="shared" si="17"/>
        <v>5.15</v>
      </c>
      <c r="G113" s="4">
        <f t="shared" si="18"/>
        <v>5.25</v>
      </c>
      <c r="H113" s="4">
        <f t="shared" si="19"/>
        <v>5.6</v>
      </c>
      <c r="I113" s="1" t="s">
        <v>4</v>
      </c>
      <c r="J113" s="1" t="s">
        <v>4</v>
      </c>
      <c r="K113" s="1" t="s">
        <v>4</v>
      </c>
      <c r="L113" s="1" t="s">
        <v>4</v>
      </c>
      <c r="M113" s="1" t="s">
        <v>3</v>
      </c>
      <c r="N113" s="1" t="s">
        <v>4</v>
      </c>
      <c r="O113" s="1" t="s">
        <v>4</v>
      </c>
      <c r="P113" s="1" t="s">
        <v>3</v>
      </c>
    </row>
    <row r="114" spans="1:16" hidden="1" outlineLevel="1">
      <c r="A114" s="1" t="s">
        <v>1308</v>
      </c>
      <c r="B114" s="3">
        <v>4</v>
      </c>
      <c r="C114" s="8">
        <v>15</v>
      </c>
      <c r="D114" s="1">
        <v>1</v>
      </c>
      <c r="E114" s="4">
        <f t="shared" si="16"/>
        <v>15.3</v>
      </c>
      <c r="F114" s="4">
        <f t="shared" si="17"/>
        <v>15.45</v>
      </c>
      <c r="G114" s="4">
        <f t="shared" si="18"/>
        <v>15.75</v>
      </c>
      <c r="H114" s="4">
        <f t="shared" si="19"/>
        <v>16.8</v>
      </c>
      <c r="I114" s="1" t="s">
        <v>3</v>
      </c>
      <c r="J114" s="1" t="s">
        <v>4</v>
      </c>
      <c r="K114" s="1" t="s">
        <v>3</v>
      </c>
      <c r="L114" s="1" t="s">
        <v>4</v>
      </c>
      <c r="M114" s="1" t="s">
        <v>4</v>
      </c>
      <c r="N114" s="1" t="s">
        <v>3</v>
      </c>
      <c r="O114" s="1" t="s">
        <v>4</v>
      </c>
      <c r="P114" s="1" t="s">
        <v>4</v>
      </c>
    </row>
    <row r="115" spans="1:16" hidden="1" outlineLevel="1">
      <c r="A115" s="1" t="s">
        <v>1309</v>
      </c>
      <c r="B115" s="3">
        <v>5</v>
      </c>
      <c r="C115" s="8">
        <v>17</v>
      </c>
      <c r="D115" s="1">
        <v>1</v>
      </c>
      <c r="E115" s="4">
        <f t="shared" si="16"/>
        <v>17.34</v>
      </c>
      <c r="F115" s="4">
        <f t="shared" si="17"/>
        <v>17.510000000000002</v>
      </c>
      <c r="G115" s="4">
        <f t="shared" si="18"/>
        <v>17.850000000000001</v>
      </c>
      <c r="H115" s="4">
        <f t="shared" si="19"/>
        <v>19.04</v>
      </c>
      <c r="I115" s="1" t="s">
        <v>4</v>
      </c>
      <c r="J115" s="1" t="s">
        <v>4</v>
      </c>
      <c r="K115" s="1" t="s">
        <v>3</v>
      </c>
      <c r="L115" s="1" t="s">
        <v>4</v>
      </c>
      <c r="M115" s="1" t="s">
        <v>4</v>
      </c>
      <c r="N115" s="1" t="s">
        <v>4</v>
      </c>
      <c r="O115" s="1" t="s">
        <v>4</v>
      </c>
      <c r="P115" s="1" t="s">
        <v>3</v>
      </c>
    </row>
    <row r="116" spans="1:16" hidden="1" outlineLevel="1">
      <c r="A116" s="1" t="s">
        <v>1310</v>
      </c>
      <c r="B116" s="3">
        <v>4</v>
      </c>
      <c r="C116" s="8">
        <v>12</v>
      </c>
      <c r="D116" s="1">
        <v>1</v>
      </c>
      <c r="E116" s="4">
        <f t="shared" si="16"/>
        <v>12.24</v>
      </c>
      <c r="F116" s="4">
        <f t="shared" si="17"/>
        <v>12.36</v>
      </c>
      <c r="G116" s="4">
        <f t="shared" si="18"/>
        <v>12.6</v>
      </c>
      <c r="H116" s="4">
        <f t="shared" si="19"/>
        <v>13.44</v>
      </c>
      <c r="I116" s="1" t="s">
        <v>4</v>
      </c>
      <c r="J116" s="1" t="s">
        <v>3</v>
      </c>
      <c r="K116" s="1" t="s">
        <v>4</v>
      </c>
      <c r="L116" s="1" t="s">
        <v>4</v>
      </c>
      <c r="M116" s="1" t="s">
        <v>3</v>
      </c>
      <c r="N116" s="1" t="s">
        <v>4</v>
      </c>
      <c r="O116" s="1" t="s">
        <v>3</v>
      </c>
      <c r="P116" s="1" t="s">
        <v>4</v>
      </c>
    </row>
    <row r="117" spans="1:16" hidden="1" outlineLevel="1">
      <c r="A117" s="1" t="s">
        <v>1320</v>
      </c>
      <c r="B117" s="3">
        <v>2</v>
      </c>
      <c r="C117" s="8">
        <v>0.5</v>
      </c>
      <c r="D117" s="1">
        <v>1</v>
      </c>
      <c r="E117" s="4">
        <f t="shared" si="16"/>
        <v>0.51</v>
      </c>
      <c r="F117" s="4">
        <f t="shared" si="17"/>
        <v>0.51500000000000001</v>
      </c>
      <c r="G117" s="4">
        <f t="shared" si="18"/>
        <v>0.52500000000000002</v>
      </c>
      <c r="H117" s="4">
        <f t="shared" si="19"/>
        <v>0.56000000000000005</v>
      </c>
      <c r="I117" s="1" t="s">
        <v>3</v>
      </c>
      <c r="J117" s="1" t="s">
        <v>4</v>
      </c>
      <c r="K117" s="1" t="s">
        <v>3</v>
      </c>
      <c r="L117" s="1" t="s">
        <v>4</v>
      </c>
      <c r="M117" s="1" t="s">
        <v>4</v>
      </c>
      <c r="N117" s="1" t="s">
        <v>3</v>
      </c>
      <c r="O117" s="1" t="s">
        <v>4</v>
      </c>
      <c r="P117" s="1" t="s">
        <v>4</v>
      </c>
    </row>
    <row r="118" spans="1:16" hidden="1" outlineLevel="1">
      <c r="A118" s="1" t="s">
        <v>30</v>
      </c>
      <c r="B118" s="3">
        <v>2</v>
      </c>
      <c r="C118" s="8">
        <v>5</v>
      </c>
      <c r="D118" s="1">
        <v>1</v>
      </c>
      <c r="E118" s="4">
        <f t="shared" si="16"/>
        <v>5.0999999999999996</v>
      </c>
      <c r="F118" s="4">
        <f t="shared" si="17"/>
        <v>5.15</v>
      </c>
      <c r="G118" s="4">
        <f t="shared" si="18"/>
        <v>5.25</v>
      </c>
      <c r="H118" s="4">
        <f t="shared" si="19"/>
        <v>5.6</v>
      </c>
      <c r="I118" s="1" t="s">
        <v>3</v>
      </c>
      <c r="J118" s="1" t="s">
        <v>4</v>
      </c>
      <c r="K118" s="1" t="s">
        <v>4</v>
      </c>
      <c r="L118" s="1" t="s">
        <v>3</v>
      </c>
      <c r="M118" s="1" t="s">
        <v>4</v>
      </c>
      <c r="N118" s="1" t="s">
        <v>4</v>
      </c>
      <c r="O118" s="1" t="s">
        <v>3</v>
      </c>
      <c r="P118" s="1" t="s">
        <v>4</v>
      </c>
    </row>
    <row r="119" spans="1:16" hidden="1" outlineLevel="1">
      <c r="A119" s="1" t="s">
        <v>811</v>
      </c>
      <c r="B119" s="3">
        <v>14</v>
      </c>
      <c r="C119" s="8">
        <v>7</v>
      </c>
      <c r="D119" s="1">
        <v>1</v>
      </c>
      <c r="E119" s="4">
        <f t="shared" si="16"/>
        <v>7.14</v>
      </c>
      <c r="F119" s="4">
        <f t="shared" si="17"/>
        <v>7.21</v>
      </c>
      <c r="G119" s="4">
        <f t="shared" si="18"/>
        <v>7.35</v>
      </c>
      <c r="H119" s="4">
        <f t="shared" si="19"/>
        <v>7.84</v>
      </c>
      <c r="I119" s="1" t="s">
        <v>4</v>
      </c>
      <c r="J119" s="1" t="s">
        <v>3</v>
      </c>
      <c r="K119" s="1" t="s">
        <v>4</v>
      </c>
      <c r="L119" s="1" t="s">
        <v>4</v>
      </c>
      <c r="M119" s="1" t="s">
        <v>3</v>
      </c>
      <c r="N119" s="1" t="s">
        <v>4</v>
      </c>
      <c r="O119" s="1" t="s">
        <v>4</v>
      </c>
      <c r="P119" s="1" t="s">
        <v>4</v>
      </c>
    </row>
    <row r="120" spans="1:16" hidden="1" outlineLevel="1">
      <c r="A120" s="1" t="s">
        <v>1321</v>
      </c>
      <c r="B120" s="3">
        <v>1</v>
      </c>
      <c r="C120" s="8">
        <v>0.3</v>
      </c>
      <c r="D120" s="1">
        <v>1</v>
      </c>
      <c r="E120" s="4">
        <f t="shared" si="16"/>
        <v>0.30599999999999999</v>
      </c>
      <c r="F120" s="4">
        <f t="shared" si="17"/>
        <v>0.309</v>
      </c>
      <c r="G120" s="4">
        <f t="shared" si="18"/>
        <v>0.315</v>
      </c>
      <c r="H120" s="4">
        <f t="shared" si="19"/>
        <v>0.33599999999999997</v>
      </c>
      <c r="I120" s="1" t="s">
        <v>3</v>
      </c>
      <c r="J120" s="1" t="s">
        <v>4</v>
      </c>
      <c r="K120" s="1" t="s">
        <v>3</v>
      </c>
      <c r="L120" s="1" t="s">
        <v>4</v>
      </c>
      <c r="M120" s="1" t="s">
        <v>4</v>
      </c>
      <c r="N120" s="1" t="s">
        <v>3</v>
      </c>
      <c r="O120" s="1" t="s">
        <v>4</v>
      </c>
      <c r="P120" s="1" t="s">
        <v>4</v>
      </c>
    </row>
    <row r="121" spans="1:16" hidden="1" outlineLevel="1">
      <c r="A121" s="1" t="s">
        <v>812</v>
      </c>
      <c r="B121" s="3">
        <v>8</v>
      </c>
      <c r="C121" s="8">
        <v>5</v>
      </c>
      <c r="D121" s="1">
        <v>1</v>
      </c>
      <c r="E121" s="4">
        <f t="shared" si="16"/>
        <v>5.0999999999999996</v>
      </c>
      <c r="F121" s="4">
        <f t="shared" si="17"/>
        <v>5.15</v>
      </c>
      <c r="G121" s="4">
        <f t="shared" si="18"/>
        <v>5.25</v>
      </c>
      <c r="H121" s="4">
        <f t="shared" si="19"/>
        <v>5.6</v>
      </c>
      <c r="I121" s="1" t="s">
        <v>4</v>
      </c>
      <c r="J121" s="1" t="s">
        <v>4</v>
      </c>
      <c r="K121" s="1" t="s">
        <v>3</v>
      </c>
      <c r="L121" s="1" t="s">
        <v>4</v>
      </c>
      <c r="M121" s="1" t="s">
        <v>4</v>
      </c>
      <c r="N121" s="1" t="s">
        <v>3</v>
      </c>
      <c r="O121" s="1" t="s">
        <v>4</v>
      </c>
      <c r="P121" s="1" t="s">
        <v>4</v>
      </c>
    </row>
    <row r="122" spans="1:16" hidden="1" outlineLevel="1">
      <c r="A122" s="1" t="s">
        <v>1322</v>
      </c>
      <c r="B122" s="3">
        <v>0.5</v>
      </c>
      <c r="C122" s="8">
        <v>0.5</v>
      </c>
      <c r="D122" s="1">
        <v>1</v>
      </c>
      <c r="E122" s="4">
        <f t="shared" si="16"/>
        <v>0.51</v>
      </c>
      <c r="F122" s="4">
        <f t="shared" si="17"/>
        <v>0.51500000000000001</v>
      </c>
      <c r="G122" s="4">
        <f t="shared" si="18"/>
        <v>0.52500000000000002</v>
      </c>
      <c r="H122" s="4">
        <f t="shared" si="19"/>
        <v>0.56000000000000005</v>
      </c>
      <c r="I122" s="1" t="s">
        <v>4</v>
      </c>
      <c r="J122" s="1" t="s">
        <v>3</v>
      </c>
      <c r="K122" s="1" t="s">
        <v>3</v>
      </c>
      <c r="L122" s="1" t="s">
        <v>4</v>
      </c>
      <c r="M122" s="1" t="s">
        <v>3</v>
      </c>
      <c r="N122" s="1" t="s">
        <v>4</v>
      </c>
      <c r="O122" s="1" t="s">
        <v>4</v>
      </c>
      <c r="P122" s="1" t="s">
        <v>4</v>
      </c>
    </row>
    <row r="123" spans="1:16" hidden="1" outlineLevel="1">
      <c r="A123" s="1" t="s">
        <v>1252</v>
      </c>
      <c r="B123" s="3">
        <v>3</v>
      </c>
      <c r="C123" s="8">
        <v>7</v>
      </c>
      <c r="D123" s="1" t="s">
        <v>1254</v>
      </c>
      <c r="E123" s="4">
        <f t="shared" si="16"/>
        <v>7.14</v>
      </c>
      <c r="F123" s="4">
        <f t="shared" si="17"/>
        <v>7.21</v>
      </c>
      <c r="G123" s="4">
        <f t="shared" si="18"/>
        <v>7.35</v>
      </c>
      <c r="H123" s="4">
        <f t="shared" si="19"/>
        <v>7.84</v>
      </c>
      <c r="I123" s="1" t="s">
        <v>4</v>
      </c>
      <c r="J123" s="1" t="s">
        <v>4</v>
      </c>
      <c r="K123" s="1" t="s">
        <v>4</v>
      </c>
      <c r="L123" s="1" t="s">
        <v>3</v>
      </c>
      <c r="M123" s="1" t="s">
        <v>4</v>
      </c>
      <c r="N123" s="1" t="s">
        <v>4</v>
      </c>
      <c r="O123" s="1" t="s">
        <v>3</v>
      </c>
      <c r="P123" s="1" t="s">
        <v>4</v>
      </c>
    </row>
    <row r="124" spans="1:16" hidden="1" outlineLevel="1">
      <c r="A124" s="1" t="s">
        <v>1249</v>
      </c>
      <c r="B124" s="3">
        <v>8</v>
      </c>
      <c r="C124" s="8">
        <v>2</v>
      </c>
      <c r="D124" s="1">
        <v>1</v>
      </c>
      <c r="E124" s="4">
        <f t="shared" si="16"/>
        <v>2.04</v>
      </c>
      <c r="F124" s="4">
        <f t="shared" si="17"/>
        <v>2.06</v>
      </c>
      <c r="G124" s="4">
        <f t="shared" si="18"/>
        <v>2.1</v>
      </c>
      <c r="H124" s="4">
        <f t="shared" si="19"/>
        <v>2.2400000000000002</v>
      </c>
      <c r="I124" s="1" t="s">
        <v>4</v>
      </c>
      <c r="J124" s="1" t="s">
        <v>4</v>
      </c>
      <c r="K124" s="1" t="s">
        <v>4</v>
      </c>
      <c r="L124" s="1" t="s">
        <v>4</v>
      </c>
      <c r="M124" s="1" t="s">
        <v>3</v>
      </c>
      <c r="N124" s="1" t="s">
        <v>4</v>
      </c>
      <c r="O124" s="1" t="s">
        <v>4</v>
      </c>
      <c r="P124" s="1" t="s">
        <v>3</v>
      </c>
    </row>
    <row r="125" spans="1:16" hidden="1" outlineLevel="1">
      <c r="A125" s="1" t="s">
        <v>32</v>
      </c>
      <c r="B125" s="3">
        <v>5</v>
      </c>
      <c r="C125" s="8">
        <v>15</v>
      </c>
      <c r="D125" s="1">
        <v>1</v>
      </c>
      <c r="E125" s="4">
        <f t="shared" si="16"/>
        <v>15.3</v>
      </c>
      <c r="F125" s="4">
        <f t="shared" si="17"/>
        <v>15.45</v>
      </c>
      <c r="G125" s="4">
        <f t="shared" si="18"/>
        <v>15.75</v>
      </c>
      <c r="H125" s="4">
        <f t="shared" si="19"/>
        <v>16.8</v>
      </c>
      <c r="I125" s="1" t="s">
        <v>3</v>
      </c>
      <c r="J125" s="1" t="s">
        <v>4</v>
      </c>
      <c r="K125" s="1" t="s">
        <v>3</v>
      </c>
      <c r="L125" s="1" t="s">
        <v>4</v>
      </c>
      <c r="M125" s="1" t="s">
        <v>4</v>
      </c>
      <c r="N125" s="1" t="s">
        <v>3</v>
      </c>
      <c r="O125" s="1" t="s">
        <v>4</v>
      </c>
      <c r="P125" s="1" t="s">
        <v>4</v>
      </c>
    </row>
    <row r="126" spans="1:16" hidden="1" outlineLevel="1">
      <c r="A126" s="1" t="s">
        <v>813</v>
      </c>
      <c r="B126" s="3">
        <v>12</v>
      </c>
      <c r="C126" s="8">
        <v>5</v>
      </c>
      <c r="D126" s="1">
        <v>1</v>
      </c>
      <c r="E126" s="4">
        <f t="shared" si="16"/>
        <v>5.0999999999999996</v>
      </c>
      <c r="F126" s="4">
        <f t="shared" si="17"/>
        <v>5.15</v>
      </c>
      <c r="G126" s="4">
        <f t="shared" si="18"/>
        <v>5.25</v>
      </c>
      <c r="H126" s="4">
        <f t="shared" si="19"/>
        <v>5.6</v>
      </c>
      <c r="I126" s="1" t="s">
        <v>4</v>
      </c>
      <c r="J126" s="1" t="s">
        <v>3</v>
      </c>
      <c r="K126" s="1" t="s">
        <v>4</v>
      </c>
      <c r="L126" s="1" t="s">
        <v>4</v>
      </c>
      <c r="M126" s="1" t="s">
        <v>4</v>
      </c>
      <c r="N126" s="1" t="s">
        <v>4</v>
      </c>
      <c r="O126" s="1" t="s">
        <v>3</v>
      </c>
      <c r="P126" s="1" t="s">
        <v>4</v>
      </c>
    </row>
    <row r="127" spans="1:16" hidden="1" outlineLevel="1">
      <c r="A127" s="1" t="s">
        <v>814</v>
      </c>
      <c r="B127" s="3">
        <v>14</v>
      </c>
      <c r="C127" s="8">
        <v>8</v>
      </c>
      <c r="D127" s="1">
        <v>1</v>
      </c>
      <c r="E127" s="4">
        <f t="shared" si="16"/>
        <v>8.16</v>
      </c>
      <c r="F127" s="4">
        <f t="shared" si="17"/>
        <v>8.24</v>
      </c>
      <c r="G127" s="4">
        <f t="shared" si="18"/>
        <v>8.4</v>
      </c>
      <c r="H127" s="4">
        <f t="shared" si="19"/>
        <v>8.9600000000000009</v>
      </c>
      <c r="I127" s="1" t="s">
        <v>4</v>
      </c>
      <c r="J127" s="1" t="s">
        <v>4</v>
      </c>
      <c r="K127" s="1" t="s">
        <v>3</v>
      </c>
      <c r="L127" s="1" t="s">
        <v>4</v>
      </c>
      <c r="M127" s="1" t="s">
        <v>3</v>
      </c>
      <c r="N127" s="1" t="s">
        <v>4</v>
      </c>
      <c r="O127" s="1" t="s">
        <v>4</v>
      </c>
      <c r="P127" s="1" t="s">
        <v>3</v>
      </c>
    </row>
    <row r="128" spans="1:16" hidden="1" outlineLevel="1">
      <c r="A128" s="1" t="s">
        <v>1250</v>
      </c>
      <c r="B128" s="3">
        <v>3</v>
      </c>
      <c r="C128" s="8">
        <v>50</v>
      </c>
      <c r="D128" s="1">
        <v>1</v>
      </c>
      <c r="E128" s="4">
        <f t="shared" si="16"/>
        <v>51</v>
      </c>
      <c r="F128" s="4">
        <f t="shared" si="17"/>
        <v>51.5</v>
      </c>
      <c r="G128" s="4">
        <f t="shared" si="18"/>
        <v>52.5</v>
      </c>
      <c r="H128" s="4">
        <f t="shared" si="19"/>
        <v>56</v>
      </c>
      <c r="I128" s="1" t="s">
        <v>3</v>
      </c>
      <c r="J128" s="1" t="s">
        <v>4</v>
      </c>
      <c r="K128" s="1" t="s">
        <v>4</v>
      </c>
      <c r="L128" s="1" t="s">
        <v>3</v>
      </c>
      <c r="M128" s="1" t="s">
        <v>4</v>
      </c>
      <c r="N128" s="1" t="s">
        <v>4</v>
      </c>
      <c r="O128" s="1" t="s">
        <v>4</v>
      </c>
      <c r="P128" s="1" t="s">
        <v>4</v>
      </c>
    </row>
    <row r="129" spans="1:16" collapsed="1"/>
    <row r="130" spans="1:16">
      <c r="B130" s="7"/>
      <c r="I130" s="1">
        <v>1</v>
      </c>
      <c r="J130" s="1">
        <v>2</v>
      </c>
      <c r="K130" s="1">
        <v>3</v>
      </c>
      <c r="L130" s="1">
        <v>4</v>
      </c>
      <c r="M130" s="1">
        <v>5</v>
      </c>
      <c r="N130" s="1">
        <v>6</v>
      </c>
      <c r="O130" s="1">
        <v>7</v>
      </c>
      <c r="P130" s="1">
        <v>8</v>
      </c>
    </row>
    <row r="131" spans="1:16">
      <c r="A131" s="6" t="s">
        <v>33</v>
      </c>
      <c r="B131" s="7" t="s">
        <v>134</v>
      </c>
      <c r="C131" s="6" t="s">
        <v>11</v>
      </c>
      <c r="D131" s="6" t="s">
        <v>6</v>
      </c>
      <c r="E131" s="78" t="s">
        <v>2</v>
      </c>
      <c r="F131" s="78"/>
      <c r="G131" s="78"/>
      <c r="H131" s="79" t="s">
        <v>5</v>
      </c>
      <c r="I131" s="79"/>
      <c r="J131" s="79"/>
      <c r="K131" s="79"/>
      <c r="L131" s="79"/>
      <c r="M131" s="79"/>
      <c r="N131" s="79"/>
      <c r="O131" s="79"/>
      <c r="P131" s="79"/>
    </row>
    <row r="132" spans="1:16" hidden="1" outlineLevel="1">
      <c r="A132" s="1" t="s">
        <v>34</v>
      </c>
      <c r="B132" s="3">
        <v>32</v>
      </c>
      <c r="C132" s="8">
        <v>200</v>
      </c>
      <c r="D132" s="1">
        <v>1</v>
      </c>
      <c r="E132" s="4">
        <f t="shared" ref="E132:E165" si="20">C132*Taux1+C132</f>
        <v>204</v>
      </c>
      <c r="F132" s="4">
        <f t="shared" ref="F132:F165" si="21">C132*Taux2+C132</f>
        <v>206</v>
      </c>
      <c r="G132" s="4">
        <f t="shared" ref="G132:G165" si="22">C132*Taux3+C132</f>
        <v>210</v>
      </c>
      <c r="H132" s="4">
        <f t="shared" ref="H132:H165" si="23">C132*Taux4+C132</f>
        <v>224</v>
      </c>
      <c r="I132" s="1" t="s">
        <v>4</v>
      </c>
      <c r="J132" s="1" t="s">
        <v>4</v>
      </c>
      <c r="K132" s="1" t="s">
        <v>4</v>
      </c>
      <c r="L132" s="1" t="s">
        <v>4</v>
      </c>
      <c r="M132" s="1" t="s">
        <v>4</v>
      </c>
      <c r="N132" s="1" t="s">
        <v>3</v>
      </c>
      <c r="O132" s="1" t="s">
        <v>4</v>
      </c>
      <c r="P132" s="1" t="s">
        <v>4</v>
      </c>
    </row>
    <row r="133" spans="1:16" hidden="1" outlineLevel="1">
      <c r="A133" s="1" t="s">
        <v>35</v>
      </c>
      <c r="B133" s="3">
        <v>28</v>
      </c>
      <c r="C133" s="8">
        <v>100</v>
      </c>
      <c r="D133" s="1">
        <v>1</v>
      </c>
      <c r="E133" s="4">
        <f t="shared" si="20"/>
        <v>102</v>
      </c>
      <c r="F133" s="4">
        <f t="shared" si="21"/>
        <v>103</v>
      </c>
      <c r="G133" s="4">
        <f t="shared" si="22"/>
        <v>105</v>
      </c>
      <c r="H133" s="4">
        <f t="shared" si="23"/>
        <v>112</v>
      </c>
      <c r="I133" s="1" t="s">
        <v>4</v>
      </c>
      <c r="J133" s="1" t="s">
        <v>4</v>
      </c>
      <c r="K133" s="1" t="s">
        <v>4</v>
      </c>
      <c r="L133" s="1" t="s">
        <v>3</v>
      </c>
      <c r="M133" s="1" t="s">
        <v>4</v>
      </c>
      <c r="N133" s="1" t="s">
        <v>4</v>
      </c>
      <c r="O133" s="1" t="s">
        <v>4</v>
      </c>
      <c r="P133" s="1" t="s">
        <v>3</v>
      </c>
    </row>
    <row r="134" spans="1:16" hidden="1" outlineLevel="1">
      <c r="A134" s="1" t="s">
        <v>37</v>
      </c>
      <c r="B134" s="3">
        <v>14</v>
      </c>
      <c r="C134" s="8">
        <v>5</v>
      </c>
      <c r="D134" s="1">
        <v>1</v>
      </c>
      <c r="E134" s="4">
        <f t="shared" si="20"/>
        <v>5.0999999999999996</v>
      </c>
      <c r="F134" s="4">
        <f t="shared" si="21"/>
        <v>5.15</v>
      </c>
      <c r="G134" s="4">
        <f t="shared" si="22"/>
        <v>5.25</v>
      </c>
      <c r="H134" s="4">
        <f t="shared" si="23"/>
        <v>5.6</v>
      </c>
      <c r="I134" s="1" t="s">
        <v>4</v>
      </c>
      <c r="J134" s="1" t="s">
        <v>4</v>
      </c>
      <c r="K134" s="1" t="s">
        <v>3</v>
      </c>
      <c r="L134" s="1" t="s">
        <v>4</v>
      </c>
      <c r="M134" s="1" t="s">
        <v>3</v>
      </c>
      <c r="N134" s="1" t="s">
        <v>4</v>
      </c>
      <c r="O134" s="1" t="s">
        <v>3</v>
      </c>
      <c r="P134" s="1" t="s">
        <v>4</v>
      </c>
    </row>
    <row r="135" spans="1:16" hidden="1" outlineLevel="1">
      <c r="A135" s="1" t="s">
        <v>38</v>
      </c>
      <c r="B135" s="3">
        <v>23</v>
      </c>
      <c r="C135" s="8">
        <v>20</v>
      </c>
      <c r="D135" s="1">
        <v>1</v>
      </c>
      <c r="E135" s="4">
        <f t="shared" si="20"/>
        <v>20.399999999999999</v>
      </c>
      <c r="F135" s="4">
        <f t="shared" si="21"/>
        <v>20.6</v>
      </c>
      <c r="G135" s="4">
        <f t="shared" si="22"/>
        <v>21</v>
      </c>
      <c r="H135" s="4">
        <f t="shared" si="23"/>
        <v>22.4</v>
      </c>
      <c r="I135" s="1" t="s">
        <v>3</v>
      </c>
      <c r="J135" s="1" t="s">
        <v>3</v>
      </c>
      <c r="K135" s="1" t="s">
        <v>4</v>
      </c>
      <c r="L135" s="1" t="s">
        <v>3</v>
      </c>
      <c r="M135" s="1" t="s">
        <v>4</v>
      </c>
      <c r="N135" s="1" t="s">
        <v>4</v>
      </c>
      <c r="O135" s="1" t="s">
        <v>4</v>
      </c>
      <c r="P135" s="1" t="s">
        <v>3</v>
      </c>
    </row>
    <row r="136" spans="1:16" hidden="1" outlineLevel="1">
      <c r="A136" s="1" t="s">
        <v>831</v>
      </c>
      <c r="B136" s="3">
        <v>64</v>
      </c>
      <c r="C136" s="8">
        <v>7000</v>
      </c>
      <c r="D136" s="1">
        <v>1</v>
      </c>
      <c r="E136" s="4">
        <f t="shared" si="20"/>
        <v>7140</v>
      </c>
      <c r="F136" s="4">
        <f t="shared" si="21"/>
        <v>7210</v>
      </c>
      <c r="G136" s="4">
        <f t="shared" si="22"/>
        <v>7350</v>
      </c>
      <c r="H136" s="4">
        <f t="shared" si="23"/>
        <v>7840</v>
      </c>
      <c r="I136" s="1" t="s">
        <v>3</v>
      </c>
      <c r="J136" s="1" t="s">
        <v>3</v>
      </c>
      <c r="K136" s="1" t="s">
        <v>4</v>
      </c>
      <c r="L136" s="1" t="s">
        <v>3</v>
      </c>
      <c r="M136" s="1" t="s">
        <v>3</v>
      </c>
      <c r="N136" s="1" t="s">
        <v>3</v>
      </c>
      <c r="O136" s="1" t="s">
        <v>4</v>
      </c>
      <c r="P136" s="1" t="s">
        <v>3</v>
      </c>
    </row>
    <row r="137" spans="1:16" hidden="1" outlineLevel="1">
      <c r="A137" s="1" t="s">
        <v>832</v>
      </c>
      <c r="B137" s="3">
        <v>54</v>
      </c>
      <c r="C137" s="8">
        <v>2000</v>
      </c>
      <c r="D137" s="1">
        <v>1</v>
      </c>
      <c r="E137" s="4">
        <f t="shared" si="20"/>
        <v>2040</v>
      </c>
      <c r="F137" s="4">
        <f t="shared" si="21"/>
        <v>2060</v>
      </c>
      <c r="G137" s="4">
        <f t="shared" si="22"/>
        <v>2100</v>
      </c>
      <c r="H137" s="4">
        <f t="shared" si="23"/>
        <v>2240</v>
      </c>
      <c r="I137" s="1" t="s">
        <v>3</v>
      </c>
      <c r="J137" s="1" t="s">
        <v>3</v>
      </c>
      <c r="K137" s="1" t="s">
        <v>3</v>
      </c>
      <c r="L137" s="1" t="s">
        <v>4</v>
      </c>
      <c r="M137" s="1" t="s">
        <v>3</v>
      </c>
      <c r="N137" s="1" t="s">
        <v>3</v>
      </c>
      <c r="O137" s="1" t="s">
        <v>3</v>
      </c>
      <c r="P137" s="1" t="s">
        <v>4</v>
      </c>
    </row>
    <row r="138" spans="1:16" hidden="1" outlineLevel="1">
      <c r="A138" s="1" t="s">
        <v>833</v>
      </c>
      <c r="B138" s="3">
        <v>41</v>
      </c>
      <c r="C138" s="8">
        <v>400</v>
      </c>
      <c r="D138" s="1">
        <v>1</v>
      </c>
      <c r="E138" s="4">
        <f t="shared" si="20"/>
        <v>408</v>
      </c>
      <c r="F138" s="4">
        <f t="shared" si="21"/>
        <v>412</v>
      </c>
      <c r="G138" s="4">
        <f t="shared" si="22"/>
        <v>420</v>
      </c>
      <c r="H138" s="4">
        <f t="shared" si="23"/>
        <v>448</v>
      </c>
      <c r="I138" s="1" t="s">
        <v>4</v>
      </c>
      <c r="J138" s="1" t="s">
        <v>4</v>
      </c>
      <c r="K138" s="1" t="s">
        <v>3</v>
      </c>
      <c r="L138" s="1" t="s">
        <v>3</v>
      </c>
      <c r="M138" s="1" t="s">
        <v>4</v>
      </c>
      <c r="N138" s="1" t="s">
        <v>3</v>
      </c>
      <c r="O138" s="1" t="s">
        <v>3</v>
      </c>
      <c r="P138" s="1" t="s">
        <v>4</v>
      </c>
    </row>
    <row r="139" spans="1:16" hidden="1" outlineLevel="1">
      <c r="A139" s="1" t="s">
        <v>830</v>
      </c>
      <c r="B139" s="3">
        <v>46</v>
      </c>
      <c r="C139" s="8">
        <v>600</v>
      </c>
      <c r="D139" s="1">
        <v>1</v>
      </c>
      <c r="E139" s="4">
        <f t="shared" si="20"/>
        <v>612</v>
      </c>
      <c r="F139" s="4">
        <f t="shared" si="21"/>
        <v>618</v>
      </c>
      <c r="G139" s="4">
        <f t="shared" si="22"/>
        <v>630</v>
      </c>
      <c r="H139" s="4">
        <f t="shared" si="23"/>
        <v>672</v>
      </c>
      <c r="I139" s="1" t="s">
        <v>3</v>
      </c>
      <c r="J139" s="1" t="s">
        <v>4</v>
      </c>
      <c r="K139" s="1" t="s">
        <v>4</v>
      </c>
      <c r="L139" s="1" t="s">
        <v>3</v>
      </c>
      <c r="M139" s="1" t="s">
        <v>3</v>
      </c>
      <c r="N139" s="1" t="s">
        <v>4</v>
      </c>
      <c r="O139" s="1" t="s">
        <v>4</v>
      </c>
      <c r="P139" s="1" t="s">
        <v>3</v>
      </c>
    </row>
    <row r="140" spans="1:16" hidden="1" outlineLevel="1">
      <c r="A140" s="1" t="s">
        <v>36</v>
      </c>
      <c r="B140" s="3">
        <v>36</v>
      </c>
      <c r="C140" s="8">
        <v>120</v>
      </c>
      <c r="D140" s="1">
        <v>1</v>
      </c>
      <c r="E140" s="4">
        <f t="shared" si="20"/>
        <v>122.4</v>
      </c>
      <c r="F140" s="4">
        <f t="shared" si="21"/>
        <v>123.6</v>
      </c>
      <c r="G140" s="4">
        <f t="shared" si="22"/>
        <v>126</v>
      </c>
      <c r="H140" s="4">
        <f t="shared" si="23"/>
        <v>134.4</v>
      </c>
      <c r="I140" s="1" t="s">
        <v>4</v>
      </c>
      <c r="J140" s="1" t="s">
        <v>3</v>
      </c>
      <c r="K140" s="1" t="s">
        <v>4</v>
      </c>
      <c r="L140" s="1" t="s">
        <v>4</v>
      </c>
      <c r="M140" s="1" t="s">
        <v>4</v>
      </c>
      <c r="N140" s="1" t="s">
        <v>4</v>
      </c>
      <c r="O140" s="1" t="s">
        <v>3</v>
      </c>
      <c r="P140" s="1" t="s">
        <v>4</v>
      </c>
    </row>
    <row r="141" spans="1:16" hidden="1" outlineLevel="1">
      <c r="A141" s="1" t="s">
        <v>39</v>
      </c>
      <c r="B141" s="3">
        <v>18</v>
      </c>
      <c r="C141" s="8">
        <v>80</v>
      </c>
      <c r="D141" s="1">
        <v>1</v>
      </c>
      <c r="E141" s="4">
        <f t="shared" si="20"/>
        <v>81.599999999999994</v>
      </c>
      <c r="F141" s="4">
        <f t="shared" si="21"/>
        <v>82.4</v>
      </c>
      <c r="G141" s="4">
        <f t="shared" si="22"/>
        <v>84</v>
      </c>
      <c r="H141" s="4">
        <f t="shared" si="23"/>
        <v>89.6</v>
      </c>
      <c r="I141" s="1" t="s">
        <v>4</v>
      </c>
      <c r="J141" s="1" t="s">
        <v>3</v>
      </c>
      <c r="K141" s="1" t="s">
        <v>4</v>
      </c>
      <c r="L141" s="1" t="s">
        <v>4</v>
      </c>
      <c r="M141" s="1" t="s">
        <v>3</v>
      </c>
      <c r="N141" s="1" t="s">
        <v>4</v>
      </c>
      <c r="O141" s="1" t="s">
        <v>3</v>
      </c>
      <c r="P141" s="1" t="s">
        <v>4</v>
      </c>
    </row>
    <row r="142" spans="1:16" hidden="1" outlineLevel="1">
      <c r="A142" s="1" t="s">
        <v>40</v>
      </c>
      <c r="B142" s="3">
        <v>36</v>
      </c>
      <c r="C142" s="8">
        <v>4</v>
      </c>
      <c r="D142" s="1">
        <v>1</v>
      </c>
      <c r="E142" s="4">
        <f t="shared" si="20"/>
        <v>4.08</v>
      </c>
      <c r="F142" s="4">
        <f t="shared" si="21"/>
        <v>4.12</v>
      </c>
      <c r="G142" s="4">
        <f t="shared" si="22"/>
        <v>4.2</v>
      </c>
      <c r="H142" s="4">
        <f t="shared" si="23"/>
        <v>4.4800000000000004</v>
      </c>
      <c r="I142" s="1" t="s">
        <v>4</v>
      </c>
      <c r="J142" s="1" t="s">
        <v>4</v>
      </c>
      <c r="K142" s="1" t="s">
        <v>3</v>
      </c>
      <c r="L142" s="1" t="s">
        <v>4</v>
      </c>
      <c r="M142" s="1" t="s">
        <v>4</v>
      </c>
      <c r="N142" s="1" t="s">
        <v>3</v>
      </c>
      <c r="O142" s="1" t="s">
        <v>4</v>
      </c>
      <c r="P142" s="1" t="s">
        <v>3</v>
      </c>
    </row>
    <row r="143" spans="1:16" hidden="1" outlineLevel="1">
      <c r="A143" s="1" t="s">
        <v>1287</v>
      </c>
      <c r="B143" s="3" t="s">
        <v>135</v>
      </c>
      <c r="C143" s="8">
        <v>500</v>
      </c>
      <c r="D143" s="1">
        <v>1</v>
      </c>
      <c r="E143" s="4">
        <f t="shared" si="20"/>
        <v>510</v>
      </c>
      <c r="F143" s="4">
        <f t="shared" si="21"/>
        <v>515</v>
      </c>
      <c r="G143" s="4">
        <f t="shared" si="22"/>
        <v>525</v>
      </c>
      <c r="H143" s="4">
        <f t="shared" si="23"/>
        <v>560</v>
      </c>
      <c r="I143" s="1" t="s">
        <v>4</v>
      </c>
      <c r="J143" s="1" t="s">
        <v>3</v>
      </c>
      <c r="K143" s="1" t="s">
        <v>4</v>
      </c>
      <c r="L143" s="1" t="s">
        <v>4</v>
      </c>
      <c r="M143" s="1" t="s">
        <v>4</v>
      </c>
      <c r="N143" s="1" t="s">
        <v>3</v>
      </c>
      <c r="O143" s="1" t="s">
        <v>4</v>
      </c>
      <c r="P143" s="1" t="s">
        <v>4</v>
      </c>
    </row>
    <row r="144" spans="1:16" hidden="1" outlineLevel="1">
      <c r="A144" s="1" t="s">
        <v>1288</v>
      </c>
      <c r="B144" s="3" t="s">
        <v>135</v>
      </c>
      <c r="C144" s="8">
        <v>150</v>
      </c>
      <c r="D144" s="1">
        <v>1</v>
      </c>
      <c r="E144" s="4">
        <f t="shared" si="20"/>
        <v>153</v>
      </c>
      <c r="F144" s="4">
        <f t="shared" si="21"/>
        <v>154.5</v>
      </c>
      <c r="G144" s="4">
        <f t="shared" si="22"/>
        <v>157.5</v>
      </c>
      <c r="H144" s="4">
        <f t="shared" si="23"/>
        <v>168</v>
      </c>
      <c r="I144" s="1" t="s">
        <v>4</v>
      </c>
      <c r="J144" s="1" t="s">
        <v>4</v>
      </c>
      <c r="K144" s="1" t="s">
        <v>4</v>
      </c>
      <c r="L144" s="1" t="s">
        <v>3</v>
      </c>
      <c r="M144" s="1" t="s">
        <v>4</v>
      </c>
      <c r="N144" s="1" t="s">
        <v>4</v>
      </c>
      <c r="O144" s="1" t="s">
        <v>4</v>
      </c>
      <c r="P144" s="1" t="s">
        <v>3</v>
      </c>
    </row>
    <row r="145" spans="1:16" hidden="1" outlineLevel="1">
      <c r="A145" s="1" t="s">
        <v>1289</v>
      </c>
      <c r="B145" s="3" t="s">
        <v>135</v>
      </c>
      <c r="C145" s="8">
        <v>500</v>
      </c>
      <c r="D145" s="1">
        <v>1</v>
      </c>
      <c r="E145" s="4">
        <f t="shared" si="20"/>
        <v>510</v>
      </c>
      <c r="F145" s="4">
        <f t="shared" si="21"/>
        <v>515</v>
      </c>
      <c r="G145" s="4">
        <f t="shared" si="22"/>
        <v>525</v>
      </c>
      <c r="H145" s="4">
        <f t="shared" si="23"/>
        <v>560</v>
      </c>
      <c r="I145" s="1" t="s">
        <v>3</v>
      </c>
      <c r="J145" s="1" t="s">
        <v>4</v>
      </c>
      <c r="K145" s="1" t="s">
        <v>4</v>
      </c>
      <c r="L145" s="1" t="s">
        <v>4</v>
      </c>
      <c r="M145" s="1" t="s">
        <v>3</v>
      </c>
      <c r="N145" s="1" t="s">
        <v>4</v>
      </c>
      <c r="O145" s="1" t="s">
        <v>4</v>
      </c>
      <c r="P145" s="1" t="s">
        <v>3</v>
      </c>
    </row>
    <row r="146" spans="1:16" hidden="1" outlineLevel="1">
      <c r="A146" s="1" t="s">
        <v>1290</v>
      </c>
      <c r="B146" s="3" t="s">
        <v>135</v>
      </c>
      <c r="C146" s="8">
        <v>500</v>
      </c>
      <c r="D146" s="1">
        <v>1</v>
      </c>
      <c r="E146" s="4">
        <f t="shared" si="20"/>
        <v>510</v>
      </c>
      <c r="F146" s="4">
        <f t="shared" si="21"/>
        <v>515</v>
      </c>
      <c r="G146" s="4">
        <f t="shared" si="22"/>
        <v>525</v>
      </c>
      <c r="H146" s="4">
        <f t="shared" si="23"/>
        <v>560</v>
      </c>
      <c r="I146" s="1" t="s">
        <v>4</v>
      </c>
      <c r="J146" s="1" t="s">
        <v>3</v>
      </c>
      <c r="K146" s="1" t="s">
        <v>3</v>
      </c>
      <c r="L146" s="1" t="s">
        <v>4</v>
      </c>
      <c r="M146" s="1" t="s">
        <v>4</v>
      </c>
      <c r="N146" s="1" t="s">
        <v>3</v>
      </c>
      <c r="O146" s="1" t="s">
        <v>4</v>
      </c>
      <c r="P146" s="1" t="s">
        <v>3</v>
      </c>
    </row>
    <row r="147" spans="1:16" hidden="1" outlineLevel="1">
      <c r="A147" s="1" t="s">
        <v>1292</v>
      </c>
      <c r="B147" s="3" t="s">
        <v>135</v>
      </c>
      <c r="C147" s="8">
        <v>1000</v>
      </c>
      <c r="D147" s="1">
        <v>1</v>
      </c>
      <c r="E147" s="4">
        <f t="shared" si="20"/>
        <v>1020</v>
      </c>
      <c r="F147" s="4">
        <f t="shared" si="21"/>
        <v>1030</v>
      </c>
      <c r="G147" s="4">
        <f t="shared" si="22"/>
        <v>1050</v>
      </c>
      <c r="H147" s="4">
        <f t="shared" si="23"/>
        <v>1120</v>
      </c>
      <c r="I147" s="1" t="s">
        <v>4</v>
      </c>
      <c r="J147" s="1" t="s">
        <v>4</v>
      </c>
      <c r="K147" s="1" t="s">
        <v>3</v>
      </c>
      <c r="L147" s="1" t="s">
        <v>4</v>
      </c>
      <c r="M147" s="1" t="s">
        <v>4</v>
      </c>
      <c r="N147" s="1" t="s">
        <v>4</v>
      </c>
      <c r="O147" s="1" t="s">
        <v>3</v>
      </c>
      <c r="P147" s="1" t="s">
        <v>4</v>
      </c>
    </row>
    <row r="148" spans="1:16" hidden="1" outlineLevel="1">
      <c r="A148" s="1" t="s">
        <v>1291</v>
      </c>
      <c r="B148" s="3" t="s">
        <v>135</v>
      </c>
      <c r="C148" s="8">
        <v>100</v>
      </c>
      <c r="D148" s="1">
        <v>1</v>
      </c>
      <c r="E148" s="4">
        <f t="shared" si="20"/>
        <v>102</v>
      </c>
      <c r="F148" s="4">
        <f t="shared" si="21"/>
        <v>103</v>
      </c>
      <c r="G148" s="4">
        <f t="shared" si="22"/>
        <v>105</v>
      </c>
      <c r="H148" s="4">
        <f t="shared" si="23"/>
        <v>112</v>
      </c>
      <c r="I148" s="1" t="s">
        <v>3</v>
      </c>
      <c r="J148" s="1" t="s">
        <v>4</v>
      </c>
      <c r="K148" s="1" t="s">
        <v>4</v>
      </c>
      <c r="L148" s="1" t="s">
        <v>3</v>
      </c>
      <c r="M148" s="1" t="s">
        <v>4</v>
      </c>
      <c r="N148" s="1" t="s">
        <v>3</v>
      </c>
      <c r="O148" s="1" t="s">
        <v>4</v>
      </c>
      <c r="P148" s="1" t="s">
        <v>4</v>
      </c>
    </row>
    <row r="149" spans="1:16" hidden="1" outlineLevel="1">
      <c r="A149" s="1" t="s">
        <v>1293</v>
      </c>
      <c r="B149" s="3" t="s">
        <v>135</v>
      </c>
      <c r="C149" s="8">
        <v>2000</v>
      </c>
      <c r="D149" s="1">
        <v>1</v>
      </c>
      <c r="E149" s="4">
        <f t="shared" si="20"/>
        <v>2040</v>
      </c>
      <c r="F149" s="4">
        <f t="shared" si="21"/>
        <v>2060</v>
      </c>
      <c r="G149" s="4">
        <f t="shared" si="22"/>
        <v>2100</v>
      </c>
      <c r="H149" s="4">
        <f t="shared" si="23"/>
        <v>2240</v>
      </c>
      <c r="I149" s="1" t="s">
        <v>4</v>
      </c>
      <c r="J149" s="1" t="s">
        <v>3</v>
      </c>
      <c r="K149" s="1" t="s">
        <v>3</v>
      </c>
      <c r="L149" s="1" t="s">
        <v>4</v>
      </c>
      <c r="M149" s="1" t="s">
        <v>3</v>
      </c>
      <c r="N149" s="1" t="s">
        <v>4</v>
      </c>
      <c r="O149" s="1" t="s">
        <v>4</v>
      </c>
      <c r="P149" s="1" t="s">
        <v>4</v>
      </c>
    </row>
    <row r="150" spans="1:16" hidden="1" outlineLevel="1">
      <c r="A150" s="1" t="s">
        <v>1137</v>
      </c>
      <c r="B150" s="3">
        <v>3</v>
      </c>
      <c r="C150" s="8">
        <v>1</v>
      </c>
      <c r="D150" s="1">
        <v>1</v>
      </c>
      <c r="E150" s="4">
        <f t="shared" si="20"/>
        <v>1.02</v>
      </c>
      <c r="F150" s="4">
        <f t="shared" si="21"/>
        <v>1.03</v>
      </c>
      <c r="G150" s="4">
        <f t="shared" si="22"/>
        <v>1.05</v>
      </c>
      <c r="H150" s="4">
        <f t="shared" si="23"/>
        <v>1.1200000000000001</v>
      </c>
      <c r="I150" s="1" t="s">
        <v>3</v>
      </c>
      <c r="J150" s="1" t="s">
        <v>4</v>
      </c>
      <c r="K150" s="1" t="s">
        <v>4</v>
      </c>
      <c r="L150" s="1" t="s">
        <v>4</v>
      </c>
      <c r="M150" s="1" t="s">
        <v>3</v>
      </c>
      <c r="N150" s="1" t="s">
        <v>3</v>
      </c>
      <c r="O150" s="1" t="s">
        <v>4</v>
      </c>
      <c r="P150" s="1" t="s">
        <v>4</v>
      </c>
    </row>
    <row r="151" spans="1:16" hidden="1" outlineLevel="1">
      <c r="A151" s="1" t="s">
        <v>1140</v>
      </c>
      <c r="B151" s="3">
        <v>14</v>
      </c>
      <c r="C151" s="8">
        <v>10</v>
      </c>
      <c r="D151" s="1">
        <v>1</v>
      </c>
      <c r="E151" s="4">
        <f t="shared" si="20"/>
        <v>10.199999999999999</v>
      </c>
      <c r="F151" s="4">
        <f t="shared" si="21"/>
        <v>10.3</v>
      </c>
      <c r="G151" s="4">
        <f t="shared" si="22"/>
        <v>10.5</v>
      </c>
      <c r="H151" s="4">
        <f t="shared" si="23"/>
        <v>11.2</v>
      </c>
      <c r="I151" s="1" t="s">
        <v>4</v>
      </c>
      <c r="J151" s="1" t="s">
        <v>4</v>
      </c>
      <c r="K151" s="1" t="s">
        <v>4</v>
      </c>
      <c r="L151" s="1" t="s">
        <v>3</v>
      </c>
      <c r="M151" s="1" t="s">
        <v>4</v>
      </c>
      <c r="N151" s="1" t="s">
        <v>4</v>
      </c>
      <c r="O151" s="1" t="s">
        <v>4</v>
      </c>
      <c r="P151" s="1" t="s">
        <v>3</v>
      </c>
    </row>
    <row r="152" spans="1:16" hidden="1" outlineLevel="1">
      <c r="A152" s="1" t="s">
        <v>1139</v>
      </c>
      <c r="B152" s="49">
        <v>9</v>
      </c>
      <c r="C152" s="8">
        <v>7</v>
      </c>
      <c r="D152" s="1">
        <v>1</v>
      </c>
      <c r="E152" s="4">
        <f t="shared" si="20"/>
        <v>7.14</v>
      </c>
      <c r="F152" s="4">
        <f t="shared" si="21"/>
        <v>7.21</v>
      </c>
      <c r="G152" s="4">
        <f t="shared" si="22"/>
        <v>7.35</v>
      </c>
      <c r="H152" s="4">
        <f t="shared" si="23"/>
        <v>7.84</v>
      </c>
      <c r="I152" s="1" t="s">
        <v>4</v>
      </c>
      <c r="J152" s="1" t="s">
        <v>4</v>
      </c>
      <c r="K152" s="1" t="s">
        <v>3</v>
      </c>
      <c r="L152" s="1" t="s">
        <v>3</v>
      </c>
      <c r="M152" s="1" t="s">
        <v>4</v>
      </c>
      <c r="N152" s="1" t="s">
        <v>4</v>
      </c>
      <c r="O152" s="1" t="s">
        <v>3</v>
      </c>
      <c r="P152" s="1" t="s">
        <v>4</v>
      </c>
    </row>
    <row r="153" spans="1:16" hidden="1" outlineLevel="1">
      <c r="A153" s="1" t="s">
        <v>1138</v>
      </c>
      <c r="B153" s="49">
        <v>4</v>
      </c>
      <c r="C153" s="8">
        <v>3</v>
      </c>
      <c r="D153" s="1">
        <v>1</v>
      </c>
      <c r="E153" s="4">
        <f t="shared" si="20"/>
        <v>3.06</v>
      </c>
      <c r="F153" s="4">
        <f t="shared" si="21"/>
        <v>3.09</v>
      </c>
      <c r="G153" s="4">
        <f t="shared" si="22"/>
        <v>3.15</v>
      </c>
      <c r="H153" s="4">
        <f t="shared" si="23"/>
        <v>3.36</v>
      </c>
      <c r="I153" s="1" t="s">
        <v>4</v>
      </c>
      <c r="J153" s="1" t="s">
        <v>3</v>
      </c>
      <c r="K153" s="1" t="s">
        <v>4</v>
      </c>
      <c r="L153" s="1" t="s">
        <v>4</v>
      </c>
      <c r="M153" s="1" t="s">
        <v>4</v>
      </c>
      <c r="N153" s="1" t="s">
        <v>3</v>
      </c>
      <c r="O153" s="1" t="s">
        <v>4</v>
      </c>
      <c r="P153" s="1" t="s">
        <v>4</v>
      </c>
    </row>
    <row r="154" spans="1:16" hidden="1" outlineLevel="1">
      <c r="A154" s="1" t="s">
        <v>41</v>
      </c>
      <c r="B154" s="49">
        <v>32</v>
      </c>
      <c r="C154" s="8">
        <v>120</v>
      </c>
      <c r="D154" s="1">
        <v>1</v>
      </c>
      <c r="E154" s="4">
        <f t="shared" si="20"/>
        <v>122.4</v>
      </c>
      <c r="F154" s="4">
        <f t="shared" si="21"/>
        <v>123.6</v>
      </c>
      <c r="G154" s="4">
        <f t="shared" si="22"/>
        <v>126</v>
      </c>
      <c r="H154" s="4">
        <f t="shared" si="23"/>
        <v>134.4</v>
      </c>
      <c r="I154" s="1" t="s">
        <v>3</v>
      </c>
      <c r="J154" s="1" t="s">
        <v>4</v>
      </c>
      <c r="K154" s="1" t="s">
        <v>4</v>
      </c>
      <c r="L154" s="1" t="s">
        <v>4</v>
      </c>
      <c r="M154" s="1" t="s">
        <v>3</v>
      </c>
      <c r="N154" s="1" t="s">
        <v>4</v>
      </c>
      <c r="O154" s="1" t="s">
        <v>4</v>
      </c>
      <c r="P154" s="1" t="s">
        <v>3</v>
      </c>
    </row>
    <row r="155" spans="1:16" hidden="1" outlineLevel="1">
      <c r="A155" s="1" t="s">
        <v>1323</v>
      </c>
      <c r="B155" s="49">
        <v>5</v>
      </c>
      <c r="C155" s="8">
        <v>2</v>
      </c>
      <c r="D155" s="1">
        <v>1</v>
      </c>
      <c r="E155" s="4">
        <f t="shared" si="20"/>
        <v>2.04</v>
      </c>
      <c r="F155" s="4">
        <f t="shared" si="21"/>
        <v>2.06</v>
      </c>
      <c r="G155" s="4">
        <f t="shared" si="22"/>
        <v>2.1</v>
      </c>
      <c r="H155" s="4">
        <f t="shared" si="23"/>
        <v>2.2400000000000002</v>
      </c>
      <c r="I155" s="1" t="s">
        <v>3</v>
      </c>
      <c r="J155" s="1" t="s">
        <v>4</v>
      </c>
      <c r="K155" s="1" t="s">
        <v>4</v>
      </c>
      <c r="L155" s="1" t="s">
        <v>4</v>
      </c>
      <c r="M155" s="1" t="s">
        <v>3</v>
      </c>
      <c r="N155" s="1" t="s">
        <v>3</v>
      </c>
      <c r="O155" s="1" t="s">
        <v>4</v>
      </c>
      <c r="P155" s="1" t="s">
        <v>4</v>
      </c>
    </row>
    <row r="156" spans="1:16" hidden="1" outlineLevel="1">
      <c r="A156" s="1" t="s">
        <v>1324</v>
      </c>
      <c r="B156" s="49">
        <v>20</v>
      </c>
      <c r="C156" s="8">
        <v>50</v>
      </c>
      <c r="D156" s="1">
        <v>1</v>
      </c>
      <c r="E156" s="4">
        <f t="shared" si="20"/>
        <v>51</v>
      </c>
      <c r="F156" s="4">
        <f t="shared" si="21"/>
        <v>51.5</v>
      </c>
      <c r="G156" s="4">
        <f t="shared" si="22"/>
        <v>52.5</v>
      </c>
      <c r="H156" s="4">
        <f t="shared" si="23"/>
        <v>56</v>
      </c>
      <c r="I156" s="1" t="s">
        <v>4</v>
      </c>
      <c r="J156" s="1" t="s">
        <v>4</v>
      </c>
      <c r="K156" s="1" t="s">
        <v>4</v>
      </c>
      <c r="L156" s="1" t="s">
        <v>3</v>
      </c>
      <c r="M156" s="1" t="s">
        <v>4</v>
      </c>
      <c r="N156" s="1" t="s">
        <v>4</v>
      </c>
      <c r="O156" s="1" t="s">
        <v>4</v>
      </c>
      <c r="P156" s="1" t="s">
        <v>3</v>
      </c>
    </row>
    <row r="157" spans="1:16" hidden="1" outlineLevel="1">
      <c r="A157" s="1" t="s">
        <v>42</v>
      </c>
      <c r="B157" s="49">
        <v>36</v>
      </c>
      <c r="C157" s="8">
        <v>75</v>
      </c>
      <c r="D157" s="1">
        <v>1</v>
      </c>
      <c r="E157" s="4">
        <f t="shared" si="20"/>
        <v>76.5</v>
      </c>
      <c r="F157" s="4">
        <f t="shared" si="21"/>
        <v>77.25</v>
      </c>
      <c r="G157" s="4">
        <f t="shared" si="22"/>
        <v>78.75</v>
      </c>
      <c r="H157" s="4">
        <f t="shared" si="23"/>
        <v>84</v>
      </c>
      <c r="I157" s="1" t="s">
        <v>4</v>
      </c>
      <c r="J157" s="1" t="s">
        <v>3</v>
      </c>
      <c r="K157" s="1" t="s">
        <v>3</v>
      </c>
      <c r="L157" s="1" t="s">
        <v>4</v>
      </c>
      <c r="M157" s="1" t="s">
        <v>4</v>
      </c>
      <c r="N157" s="1" t="s">
        <v>3</v>
      </c>
      <c r="O157" s="1" t="s">
        <v>4</v>
      </c>
      <c r="P157" s="1" t="s">
        <v>3</v>
      </c>
    </row>
    <row r="158" spans="1:16" hidden="1" outlineLevel="1">
      <c r="A158" s="1" t="s">
        <v>43</v>
      </c>
      <c r="B158" s="49">
        <v>28</v>
      </c>
      <c r="C158" s="8">
        <v>15</v>
      </c>
      <c r="D158" s="1">
        <v>1</v>
      </c>
      <c r="E158" s="4">
        <f t="shared" si="20"/>
        <v>15.3</v>
      </c>
      <c r="F158" s="4">
        <f t="shared" si="21"/>
        <v>15.45</v>
      </c>
      <c r="G158" s="4">
        <f t="shared" si="22"/>
        <v>15.75</v>
      </c>
      <c r="H158" s="4">
        <f t="shared" si="23"/>
        <v>16.8</v>
      </c>
      <c r="I158" s="1" t="s">
        <v>3</v>
      </c>
      <c r="J158" s="1" t="s">
        <v>4</v>
      </c>
      <c r="K158" s="1" t="s">
        <v>4</v>
      </c>
      <c r="L158" s="1" t="s">
        <v>3</v>
      </c>
      <c r="M158" s="1" t="s">
        <v>4</v>
      </c>
      <c r="N158" s="1" t="s">
        <v>3</v>
      </c>
      <c r="O158" s="1" t="s">
        <v>4</v>
      </c>
      <c r="P158" s="1" t="s">
        <v>4</v>
      </c>
    </row>
    <row r="159" spans="1:16" hidden="1" outlineLevel="1">
      <c r="A159" s="1" t="s">
        <v>1325</v>
      </c>
      <c r="B159" s="49">
        <v>5</v>
      </c>
      <c r="C159" s="8">
        <v>10</v>
      </c>
      <c r="D159" s="1">
        <v>1</v>
      </c>
      <c r="E159" s="4">
        <f t="shared" si="20"/>
        <v>10.199999999999999</v>
      </c>
      <c r="F159" s="4">
        <f t="shared" si="21"/>
        <v>10.3</v>
      </c>
      <c r="G159" s="4">
        <f t="shared" si="22"/>
        <v>10.5</v>
      </c>
      <c r="H159" s="4">
        <f t="shared" si="23"/>
        <v>11.2</v>
      </c>
      <c r="I159" s="1" t="s">
        <v>4</v>
      </c>
      <c r="J159" s="1" t="s">
        <v>4</v>
      </c>
      <c r="K159" s="1" t="s">
        <v>3</v>
      </c>
      <c r="L159" s="1" t="s">
        <v>3</v>
      </c>
      <c r="M159" s="1" t="s">
        <v>4</v>
      </c>
      <c r="N159" s="1" t="s">
        <v>4</v>
      </c>
      <c r="O159" s="1" t="s">
        <v>3</v>
      </c>
      <c r="P159" s="1" t="s">
        <v>4</v>
      </c>
    </row>
    <row r="160" spans="1:16" hidden="1" outlineLevel="1">
      <c r="A160" s="1" t="s">
        <v>1326</v>
      </c>
      <c r="B160" s="49">
        <v>5</v>
      </c>
      <c r="C160" s="8">
        <v>10</v>
      </c>
      <c r="D160" s="1">
        <v>1</v>
      </c>
      <c r="E160" s="4">
        <f t="shared" si="20"/>
        <v>10.199999999999999</v>
      </c>
      <c r="F160" s="4">
        <f t="shared" si="21"/>
        <v>10.3</v>
      </c>
      <c r="G160" s="4">
        <f t="shared" si="22"/>
        <v>10.5</v>
      </c>
      <c r="H160" s="4">
        <f t="shared" si="23"/>
        <v>11.2</v>
      </c>
      <c r="I160" s="1" t="s">
        <v>4</v>
      </c>
      <c r="J160" s="1" t="s">
        <v>3</v>
      </c>
      <c r="K160" s="1" t="s">
        <v>4</v>
      </c>
      <c r="L160" s="1" t="s">
        <v>4</v>
      </c>
      <c r="M160" s="1" t="s">
        <v>4</v>
      </c>
      <c r="N160" s="1" t="s">
        <v>3</v>
      </c>
      <c r="O160" s="1" t="s">
        <v>4</v>
      </c>
      <c r="P160" s="1" t="s">
        <v>4</v>
      </c>
    </row>
    <row r="161" spans="1:16" hidden="1" outlineLevel="1">
      <c r="A161" s="1" t="s">
        <v>1327</v>
      </c>
      <c r="B161" s="49">
        <v>3</v>
      </c>
      <c r="C161" s="8">
        <v>5</v>
      </c>
      <c r="D161" s="1">
        <v>1</v>
      </c>
      <c r="E161" s="4">
        <f t="shared" si="20"/>
        <v>5.0999999999999996</v>
      </c>
      <c r="F161" s="4">
        <f t="shared" si="21"/>
        <v>5.15</v>
      </c>
      <c r="G161" s="4">
        <f t="shared" si="22"/>
        <v>5.25</v>
      </c>
      <c r="H161" s="4">
        <f t="shared" si="23"/>
        <v>5.6</v>
      </c>
      <c r="I161" s="1" t="s">
        <v>3</v>
      </c>
      <c r="J161" s="1" t="s">
        <v>4</v>
      </c>
      <c r="K161" s="1" t="s">
        <v>4</v>
      </c>
      <c r="L161" s="1" t="s">
        <v>4</v>
      </c>
      <c r="M161" s="1" t="s">
        <v>3</v>
      </c>
      <c r="N161" s="1" t="s">
        <v>4</v>
      </c>
      <c r="O161" s="1" t="s">
        <v>4</v>
      </c>
      <c r="P161" s="1" t="s">
        <v>3</v>
      </c>
    </row>
    <row r="162" spans="1:16" hidden="1" outlineLevel="1">
      <c r="A162" s="1" t="s">
        <v>139</v>
      </c>
      <c r="B162" s="49">
        <v>9</v>
      </c>
      <c r="C162" s="8">
        <v>30</v>
      </c>
      <c r="D162" s="1">
        <v>1</v>
      </c>
      <c r="E162" s="4">
        <f t="shared" si="20"/>
        <v>30.6</v>
      </c>
      <c r="F162" s="4">
        <f t="shared" si="21"/>
        <v>30.9</v>
      </c>
      <c r="G162" s="4">
        <f t="shared" si="22"/>
        <v>31.5</v>
      </c>
      <c r="H162" s="4">
        <f t="shared" si="23"/>
        <v>33.6</v>
      </c>
      <c r="I162" s="1" t="s">
        <v>4</v>
      </c>
      <c r="J162" s="1" t="s">
        <v>3</v>
      </c>
      <c r="K162" s="1" t="s">
        <v>3</v>
      </c>
      <c r="L162" s="1" t="s">
        <v>4</v>
      </c>
      <c r="M162" s="1" t="s">
        <v>3</v>
      </c>
      <c r="N162" s="1" t="s">
        <v>4</v>
      </c>
      <c r="O162" s="1" t="s">
        <v>4</v>
      </c>
      <c r="P162" s="1" t="s">
        <v>4</v>
      </c>
    </row>
    <row r="163" spans="1:16" hidden="1" outlineLevel="1">
      <c r="A163" s="1" t="s">
        <v>44</v>
      </c>
      <c r="B163" s="49">
        <v>4</v>
      </c>
      <c r="C163" s="8">
        <v>8</v>
      </c>
      <c r="D163" s="1">
        <v>1</v>
      </c>
      <c r="E163" s="4">
        <f t="shared" si="20"/>
        <v>8.16</v>
      </c>
      <c r="F163" s="4">
        <f t="shared" si="21"/>
        <v>8.24</v>
      </c>
      <c r="G163" s="4">
        <f t="shared" si="22"/>
        <v>8.4</v>
      </c>
      <c r="H163" s="4">
        <f t="shared" si="23"/>
        <v>8.9600000000000009</v>
      </c>
      <c r="I163" s="1" t="s">
        <v>4</v>
      </c>
      <c r="J163" s="1" t="s">
        <v>4</v>
      </c>
      <c r="K163" s="1" t="s">
        <v>3</v>
      </c>
      <c r="L163" s="1" t="s">
        <v>4</v>
      </c>
      <c r="M163" s="1" t="s">
        <v>4</v>
      </c>
      <c r="N163" s="1" t="s">
        <v>4</v>
      </c>
      <c r="O163" s="1" t="s">
        <v>3</v>
      </c>
      <c r="P163" s="1" t="s">
        <v>4</v>
      </c>
    </row>
    <row r="164" spans="1:16" hidden="1" outlineLevel="1">
      <c r="A164" s="1" t="s">
        <v>1328</v>
      </c>
      <c r="B164" s="49">
        <v>5</v>
      </c>
      <c r="C164" s="8">
        <v>10</v>
      </c>
      <c r="D164" s="1">
        <v>1</v>
      </c>
      <c r="E164" s="4">
        <f t="shared" si="20"/>
        <v>10.199999999999999</v>
      </c>
      <c r="F164" s="4">
        <f t="shared" si="21"/>
        <v>10.3</v>
      </c>
      <c r="G164" s="4">
        <f t="shared" si="22"/>
        <v>10.5</v>
      </c>
      <c r="H164" s="4">
        <f t="shared" si="23"/>
        <v>11.2</v>
      </c>
      <c r="I164" s="1" t="s">
        <v>4</v>
      </c>
      <c r="J164" s="1" t="s">
        <v>3</v>
      </c>
      <c r="K164" s="1" t="s">
        <v>3</v>
      </c>
      <c r="L164" s="1" t="s">
        <v>4</v>
      </c>
      <c r="M164" s="1" t="s">
        <v>4</v>
      </c>
      <c r="N164" s="1" t="s">
        <v>3</v>
      </c>
      <c r="O164" s="1" t="s">
        <v>4</v>
      </c>
      <c r="P164" s="1" t="s">
        <v>3</v>
      </c>
    </row>
    <row r="165" spans="1:16" hidden="1" outlineLevel="1">
      <c r="A165" s="1" t="s">
        <v>1329</v>
      </c>
      <c r="B165" s="49">
        <v>5</v>
      </c>
      <c r="C165" s="8">
        <v>10</v>
      </c>
      <c r="D165" s="1">
        <v>1</v>
      </c>
      <c r="E165" s="4">
        <f t="shared" si="20"/>
        <v>10.199999999999999</v>
      </c>
      <c r="F165" s="4">
        <f t="shared" si="21"/>
        <v>10.3</v>
      </c>
      <c r="G165" s="4">
        <f t="shared" si="22"/>
        <v>10.5</v>
      </c>
      <c r="H165" s="4">
        <f t="shared" si="23"/>
        <v>11.2</v>
      </c>
      <c r="I165" s="1" t="s">
        <v>4</v>
      </c>
      <c r="J165" s="1" t="s">
        <v>3</v>
      </c>
      <c r="K165" s="1" t="s">
        <v>4</v>
      </c>
      <c r="L165" s="1" t="s">
        <v>4</v>
      </c>
      <c r="M165" s="1" t="s">
        <v>4</v>
      </c>
      <c r="N165" s="1" t="s">
        <v>4</v>
      </c>
      <c r="O165" s="1" t="s">
        <v>3</v>
      </c>
      <c r="P165" s="1" t="s">
        <v>4</v>
      </c>
    </row>
    <row r="166" spans="1:16" collapsed="1"/>
    <row r="167" spans="1:16">
      <c r="B167" s="7"/>
      <c r="I167" s="1">
        <v>1</v>
      </c>
      <c r="J167" s="1">
        <v>2</v>
      </c>
      <c r="K167" s="1">
        <v>3</v>
      </c>
      <c r="L167" s="1">
        <v>4</v>
      </c>
      <c r="M167" s="1">
        <v>5</v>
      </c>
      <c r="N167" s="1">
        <v>6</v>
      </c>
      <c r="O167" s="1">
        <v>7</v>
      </c>
      <c r="P167" s="1">
        <v>8</v>
      </c>
    </row>
    <row r="168" spans="1:16">
      <c r="A168" s="6" t="s">
        <v>45</v>
      </c>
      <c r="B168" s="7" t="s">
        <v>134</v>
      </c>
      <c r="C168" s="6" t="s">
        <v>11</v>
      </c>
      <c r="D168" s="6" t="s">
        <v>6</v>
      </c>
      <c r="E168" s="78" t="s">
        <v>2</v>
      </c>
      <c r="F168" s="78"/>
      <c r="G168" s="78"/>
      <c r="H168" s="79" t="s">
        <v>5</v>
      </c>
      <c r="I168" s="79"/>
      <c r="J168" s="79"/>
      <c r="K168" s="79"/>
      <c r="L168" s="79"/>
      <c r="M168" s="79"/>
      <c r="N168" s="79"/>
      <c r="O168" s="79"/>
      <c r="P168" s="79"/>
    </row>
    <row r="169" spans="1:16" hidden="1" outlineLevel="1">
      <c r="A169" s="1" t="s">
        <v>46</v>
      </c>
      <c r="E169" s="4"/>
      <c r="F169" s="4"/>
      <c r="G169" s="4"/>
      <c r="H169" s="4"/>
    </row>
    <row r="170" spans="1:16" hidden="1" outlineLevel="1">
      <c r="A170" s="1" t="s">
        <v>47</v>
      </c>
      <c r="B170" s="3" t="s">
        <v>135</v>
      </c>
      <c r="C170" s="8">
        <v>3</v>
      </c>
      <c r="D170" s="1">
        <v>1</v>
      </c>
      <c r="E170" s="4">
        <f t="shared" ref="E170:E196" si="24">C170*Taux1+C170</f>
        <v>3.06</v>
      </c>
      <c r="F170" s="4">
        <f t="shared" ref="F170:F196" si="25">C170*Taux2+C170</f>
        <v>3.09</v>
      </c>
      <c r="G170" s="4">
        <f t="shared" ref="G170:G196" si="26">C170*Taux3+C170</f>
        <v>3.15</v>
      </c>
      <c r="H170" s="4">
        <f t="shared" ref="H170:H196" si="27">C170*Taux4+C170</f>
        <v>3.36</v>
      </c>
      <c r="I170" s="1" t="s">
        <v>3</v>
      </c>
      <c r="J170" s="1" t="s">
        <v>4</v>
      </c>
      <c r="K170" s="1" t="s">
        <v>4</v>
      </c>
      <c r="L170" s="1" t="s">
        <v>4</v>
      </c>
      <c r="M170" s="1" t="s">
        <v>4</v>
      </c>
      <c r="N170" s="1" t="s">
        <v>4</v>
      </c>
      <c r="O170" s="1" t="s">
        <v>4</v>
      </c>
      <c r="P170" s="1" t="s">
        <v>4</v>
      </c>
    </row>
    <row r="171" spans="1:16" hidden="1" outlineLevel="1">
      <c r="A171" s="1" t="s">
        <v>48</v>
      </c>
      <c r="B171" s="3" t="s">
        <v>135</v>
      </c>
      <c r="C171" s="8">
        <v>1</v>
      </c>
      <c r="D171" s="1">
        <v>1</v>
      </c>
      <c r="E171" s="4">
        <f t="shared" si="24"/>
        <v>1.02</v>
      </c>
      <c r="F171" s="4">
        <f t="shared" si="25"/>
        <v>1.03</v>
      </c>
      <c r="G171" s="4">
        <f t="shared" si="26"/>
        <v>1.05</v>
      </c>
      <c r="H171" s="4">
        <f t="shared" si="27"/>
        <v>1.1200000000000001</v>
      </c>
      <c r="I171" s="1" t="s">
        <v>4</v>
      </c>
      <c r="J171" s="1" t="s">
        <v>3</v>
      </c>
      <c r="K171" s="1" t="s">
        <v>4</v>
      </c>
      <c r="L171" s="1" t="s">
        <v>4</v>
      </c>
      <c r="M171" s="1" t="s">
        <v>4</v>
      </c>
      <c r="N171" s="1" t="s">
        <v>4</v>
      </c>
      <c r="O171" s="1" t="s">
        <v>4</v>
      </c>
      <c r="P171" s="1" t="s">
        <v>4</v>
      </c>
    </row>
    <row r="172" spans="1:16" hidden="1" outlineLevel="1">
      <c r="A172" s="1" t="s">
        <v>49</v>
      </c>
      <c r="B172" s="3" t="s">
        <v>135</v>
      </c>
      <c r="C172" s="8">
        <v>10</v>
      </c>
      <c r="D172" s="1">
        <v>1</v>
      </c>
      <c r="E172" s="4">
        <f t="shared" si="24"/>
        <v>10.199999999999999</v>
      </c>
      <c r="F172" s="4">
        <f t="shared" si="25"/>
        <v>10.3</v>
      </c>
      <c r="G172" s="4">
        <f t="shared" si="26"/>
        <v>10.5</v>
      </c>
      <c r="H172" s="4">
        <f t="shared" si="27"/>
        <v>11.2</v>
      </c>
      <c r="I172" s="1" t="s">
        <v>4</v>
      </c>
      <c r="J172" s="1" t="s">
        <v>4</v>
      </c>
      <c r="K172" s="1" t="s">
        <v>3</v>
      </c>
      <c r="L172" s="1" t="s">
        <v>4</v>
      </c>
      <c r="M172" s="1" t="s">
        <v>4</v>
      </c>
      <c r="N172" s="1" t="s">
        <v>4</v>
      </c>
      <c r="O172" s="1" t="s">
        <v>3</v>
      </c>
      <c r="P172" s="1" t="s">
        <v>4</v>
      </c>
    </row>
    <row r="173" spans="1:16" hidden="1" outlineLevel="1">
      <c r="A173" s="1" t="s">
        <v>911</v>
      </c>
      <c r="B173" s="3" t="s">
        <v>135</v>
      </c>
      <c r="C173" s="8">
        <v>0.8</v>
      </c>
      <c r="D173" s="1">
        <v>1</v>
      </c>
      <c r="E173" s="4">
        <f t="shared" si="24"/>
        <v>0.81600000000000006</v>
      </c>
      <c r="F173" s="4">
        <f t="shared" si="25"/>
        <v>0.82400000000000007</v>
      </c>
      <c r="G173" s="4">
        <f t="shared" si="26"/>
        <v>0.84000000000000008</v>
      </c>
      <c r="H173" s="4">
        <f t="shared" si="27"/>
        <v>0.89600000000000002</v>
      </c>
      <c r="I173" s="1" t="s">
        <v>4</v>
      </c>
      <c r="J173" s="1" t="s">
        <v>4</v>
      </c>
      <c r="K173" s="1" t="s">
        <v>4</v>
      </c>
      <c r="L173" s="1" t="s">
        <v>3</v>
      </c>
      <c r="M173" s="1" t="s">
        <v>4</v>
      </c>
      <c r="N173" s="1" t="s">
        <v>4</v>
      </c>
      <c r="O173" s="1" t="s">
        <v>4</v>
      </c>
      <c r="P173" s="1" t="s">
        <v>4</v>
      </c>
    </row>
    <row r="174" spans="1:16" hidden="1" outlineLevel="1">
      <c r="A174" s="1" t="s">
        <v>912</v>
      </c>
      <c r="B174" s="3" t="s">
        <v>135</v>
      </c>
      <c r="C174" s="8">
        <v>50</v>
      </c>
      <c r="D174" s="1">
        <v>1</v>
      </c>
      <c r="E174" s="4">
        <f t="shared" si="24"/>
        <v>51</v>
      </c>
      <c r="F174" s="4">
        <f t="shared" si="25"/>
        <v>51.5</v>
      </c>
      <c r="G174" s="4">
        <f t="shared" si="26"/>
        <v>52.5</v>
      </c>
      <c r="H174" s="4">
        <f t="shared" si="27"/>
        <v>56</v>
      </c>
      <c r="I174" s="1" t="s">
        <v>4</v>
      </c>
      <c r="J174" s="1" t="s">
        <v>4</v>
      </c>
      <c r="K174" s="1" t="s">
        <v>4</v>
      </c>
      <c r="L174" s="1" t="s">
        <v>4</v>
      </c>
      <c r="M174" s="1" t="s">
        <v>3</v>
      </c>
      <c r="N174" s="1" t="s">
        <v>4</v>
      </c>
      <c r="O174" s="1" t="s">
        <v>4</v>
      </c>
      <c r="P174" s="1" t="s">
        <v>3</v>
      </c>
    </row>
    <row r="175" spans="1:16" hidden="1" outlineLevel="1">
      <c r="A175" s="1" t="s">
        <v>50</v>
      </c>
      <c r="B175" s="3" t="s">
        <v>135</v>
      </c>
      <c r="C175" s="8">
        <v>0.1</v>
      </c>
      <c r="D175" s="1">
        <v>1</v>
      </c>
      <c r="E175" s="4">
        <f t="shared" si="24"/>
        <v>0.10200000000000001</v>
      </c>
      <c r="F175" s="4">
        <f t="shared" si="25"/>
        <v>0.10300000000000001</v>
      </c>
      <c r="G175" s="4">
        <f t="shared" si="26"/>
        <v>0.10500000000000001</v>
      </c>
      <c r="H175" s="4">
        <f t="shared" si="27"/>
        <v>0.112</v>
      </c>
      <c r="I175" s="1" t="s">
        <v>4</v>
      </c>
      <c r="J175" s="1" t="s">
        <v>4</v>
      </c>
      <c r="K175" s="1" t="s">
        <v>4</v>
      </c>
      <c r="L175" s="1" t="s">
        <v>4</v>
      </c>
      <c r="M175" s="1" t="s">
        <v>4</v>
      </c>
      <c r="N175" s="1" t="s">
        <v>3</v>
      </c>
      <c r="O175" s="1" t="s">
        <v>4</v>
      </c>
      <c r="P175" s="1" t="s">
        <v>4</v>
      </c>
    </row>
    <row r="176" spans="1:16" hidden="1" outlineLevel="1">
      <c r="A176" s="1" t="s">
        <v>51</v>
      </c>
      <c r="B176" s="3" t="s">
        <v>135</v>
      </c>
      <c r="C176" s="8">
        <v>0.3</v>
      </c>
      <c r="D176" s="1">
        <v>1</v>
      </c>
      <c r="E176" s="4">
        <f t="shared" si="24"/>
        <v>0.30599999999999999</v>
      </c>
      <c r="F176" s="4">
        <f t="shared" si="25"/>
        <v>0.309</v>
      </c>
      <c r="G176" s="4">
        <f t="shared" si="26"/>
        <v>0.315</v>
      </c>
      <c r="H176" s="4">
        <f t="shared" si="27"/>
        <v>0.33599999999999997</v>
      </c>
      <c r="I176" s="1" t="s">
        <v>4</v>
      </c>
      <c r="J176" s="1" t="s">
        <v>4</v>
      </c>
      <c r="K176" s="1" t="s">
        <v>4</v>
      </c>
      <c r="L176" s="1" t="s">
        <v>4</v>
      </c>
      <c r="M176" s="1" t="s">
        <v>4</v>
      </c>
      <c r="N176" s="1" t="s">
        <v>4</v>
      </c>
      <c r="O176" s="1" t="s">
        <v>3</v>
      </c>
      <c r="P176" s="1" t="s">
        <v>4</v>
      </c>
    </row>
    <row r="177" spans="1:16" hidden="1" outlineLevel="1">
      <c r="A177" s="1" t="s">
        <v>52</v>
      </c>
      <c r="B177" s="3" t="s">
        <v>135</v>
      </c>
      <c r="C177" s="8">
        <v>3</v>
      </c>
      <c r="D177" s="1">
        <v>1</v>
      </c>
      <c r="E177" s="4">
        <f t="shared" si="24"/>
        <v>3.06</v>
      </c>
      <c r="F177" s="4">
        <f t="shared" si="25"/>
        <v>3.09</v>
      </c>
      <c r="G177" s="4">
        <f t="shared" si="26"/>
        <v>3.15</v>
      </c>
      <c r="H177" s="4">
        <f t="shared" si="27"/>
        <v>3.36</v>
      </c>
      <c r="I177" s="1" t="s">
        <v>4</v>
      </c>
      <c r="J177" s="1" t="s">
        <v>4</v>
      </c>
      <c r="K177" s="1" t="s">
        <v>4</v>
      </c>
      <c r="L177" s="1" t="s">
        <v>4</v>
      </c>
      <c r="M177" s="1" t="s">
        <v>4</v>
      </c>
      <c r="N177" s="1" t="s">
        <v>4</v>
      </c>
      <c r="O177" s="1" t="s">
        <v>4</v>
      </c>
      <c r="P177" s="1" t="s">
        <v>3</v>
      </c>
    </row>
    <row r="178" spans="1:16" hidden="1" outlineLevel="1">
      <c r="A178" s="1" t="s">
        <v>53</v>
      </c>
      <c r="B178" s="3" t="s">
        <v>135</v>
      </c>
      <c r="C178" s="8">
        <v>2</v>
      </c>
      <c r="D178" s="1">
        <v>1</v>
      </c>
      <c r="E178" s="4">
        <f t="shared" si="24"/>
        <v>2.04</v>
      </c>
      <c r="F178" s="4">
        <f t="shared" si="25"/>
        <v>2.06</v>
      </c>
      <c r="G178" s="4">
        <f t="shared" si="26"/>
        <v>2.1</v>
      </c>
      <c r="H178" s="4">
        <f t="shared" si="27"/>
        <v>2.2400000000000002</v>
      </c>
      <c r="I178" s="1" t="s">
        <v>3</v>
      </c>
      <c r="J178" s="1" t="s">
        <v>4</v>
      </c>
      <c r="K178" s="1" t="s">
        <v>4</v>
      </c>
      <c r="L178" s="1" t="s">
        <v>4</v>
      </c>
      <c r="M178" s="1" t="s">
        <v>4</v>
      </c>
      <c r="N178" s="1" t="s">
        <v>4</v>
      </c>
      <c r="O178" s="1" t="s">
        <v>4</v>
      </c>
      <c r="P178" s="1" t="s">
        <v>4</v>
      </c>
    </row>
    <row r="179" spans="1:16" hidden="1" outlineLevel="1">
      <c r="A179" s="1" t="s">
        <v>54</v>
      </c>
      <c r="B179" s="3" t="s">
        <v>135</v>
      </c>
      <c r="C179" s="8">
        <v>1</v>
      </c>
      <c r="D179" s="1">
        <v>1</v>
      </c>
      <c r="E179" s="4">
        <f t="shared" si="24"/>
        <v>1.02</v>
      </c>
      <c r="F179" s="4">
        <f t="shared" si="25"/>
        <v>1.03</v>
      </c>
      <c r="G179" s="4">
        <f t="shared" si="26"/>
        <v>1.05</v>
      </c>
      <c r="H179" s="4">
        <f t="shared" si="27"/>
        <v>1.1200000000000001</v>
      </c>
      <c r="I179" s="1" t="s">
        <v>4</v>
      </c>
      <c r="J179" s="1" t="s">
        <v>3</v>
      </c>
      <c r="K179" s="1" t="s">
        <v>4</v>
      </c>
      <c r="L179" s="1" t="s">
        <v>4</v>
      </c>
      <c r="M179" s="1" t="s">
        <v>4</v>
      </c>
      <c r="N179" s="1" t="s">
        <v>4</v>
      </c>
      <c r="O179" s="1" t="s">
        <v>4</v>
      </c>
      <c r="P179" s="1" t="s">
        <v>4</v>
      </c>
    </row>
    <row r="180" spans="1:16" hidden="1" outlineLevel="1">
      <c r="A180" s="1" t="s">
        <v>55</v>
      </c>
      <c r="B180" s="3" t="s">
        <v>135</v>
      </c>
      <c r="C180" s="8">
        <v>2</v>
      </c>
      <c r="D180" s="1">
        <v>1</v>
      </c>
      <c r="E180" s="4">
        <f t="shared" si="24"/>
        <v>2.04</v>
      </c>
      <c r="F180" s="4">
        <f t="shared" si="25"/>
        <v>2.06</v>
      </c>
      <c r="G180" s="4">
        <f t="shared" si="26"/>
        <v>2.1</v>
      </c>
      <c r="H180" s="4">
        <f t="shared" si="27"/>
        <v>2.2400000000000002</v>
      </c>
      <c r="I180" s="1" t="s">
        <v>4</v>
      </c>
      <c r="J180" s="1" t="s">
        <v>4</v>
      </c>
      <c r="K180" s="1" t="s">
        <v>3</v>
      </c>
      <c r="L180" s="1" t="s">
        <v>4</v>
      </c>
      <c r="M180" s="1" t="s">
        <v>4</v>
      </c>
      <c r="N180" s="1" t="s">
        <v>4</v>
      </c>
      <c r="O180" s="1" t="s">
        <v>4</v>
      </c>
      <c r="P180" s="1" t="s">
        <v>4</v>
      </c>
    </row>
    <row r="181" spans="1:16" hidden="1" outlineLevel="1">
      <c r="A181" s="1" t="s">
        <v>57</v>
      </c>
      <c r="B181" s="3" t="s">
        <v>135</v>
      </c>
      <c r="C181" s="8">
        <v>0.2</v>
      </c>
      <c r="D181" s="1">
        <v>1</v>
      </c>
      <c r="E181" s="4">
        <f t="shared" si="24"/>
        <v>0.20400000000000001</v>
      </c>
      <c r="F181" s="4">
        <f t="shared" si="25"/>
        <v>0.20600000000000002</v>
      </c>
      <c r="G181" s="4">
        <f t="shared" si="26"/>
        <v>0.21000000000000002</v>
      </c>
      <c r="H181" s="4">
        <f t="shared" si="27"/>
        <v>0.224</v>
      </c>
      <c r="I181" s="1" t="s">
        <v>4</v>
      </c>
      <c r="J181" s="1" t="s">
        <v>4</v>
      </c>
      <c r="K181" s="1" t="s">
        <v>4</v>
      </c>
      <c r="L181" s="1" t="s">
        <v>3</v>
      </c>
      <c r="M181" s="1" t="s">
        <v>4</v>
      </c>
      <c r="N181" s="1" t="s">
        <v>4</v>
      </c>
      <c r="O181" s="1" t="s">
        <v>4</v>
      </c>
      <c r="P181" s="1" t="s">
        <v>4</v>
      </c>
    </row>
    <row r="182" spans="1:16" hidden="1" outlineLevel="1">
      <c r="A182" s="1" t="s">
        <v>56</v>
      </c>
      <c r="B182" s="3" t="s">
        <v>135</v>
      </c>
      <c r="C182" s="8">
        <v>6</v>
      </c>
      <c r="D182" s="1">
        <v>1</v>
      </c>
      <c r="E182" s="4">
        <f t="shared" si="24"/>
        <v>6.12</v>
      </c>
      <c r="F182" s="4">
        <f t="shared" si="25"/>
        <v>6.18</v>
      </c>
      <c r="G182" s="4">
        <f t="shared" si="26"/>
        <v>6.3</v>
      </c>
      <c r="H182" s="4">
        <f t="shared" si="27"/>
        <v>6.72</v>
      </c>
      <c r="I182" s="1" t="s">
        <v>4</v>
      </c>
      <c r="J182" s="1" t="s">
        <v>4</v>
      </c>
      <c r="K182" s="1" t="s">
        <v>4</v>
      </c>
      <c r="L182" s="1" t="s">
        <v>4</v>
      </c>
      <c r="M182" s="1" t="s">
        <v>3</v>
      </c>
      <c r="N182" s="1" t="s">
        <v>4</v>
      </c>
      <c r="O182" s="1" t="s">
        <v>4</v>
      </c>
      <c r="P182" s="1" t="s">
        <v>4</v>
      </c>
    </row>
    <row r="183" spans="1:16" hidden="1" outlineLevel="1">
      <c r="A183" s="1" t="s">
        <v>58</v>
      </c>
      <c r="B183" s="3" t="s">
        <v>135</v>
      </c>
      <c r="C183" s="8">
        <v>4</v>
      </c>
      <c r="D183" s="1">
        <v>1</v>
      </c>
      <c r="E183" s="4">
        <f t="shared" si="24"/>
        <v>4.08</v>
      </c>
      <c r="F183" s="4">
        <f t="shared" si="25"/>
        <v>4.12</v>
      </c>
      <c r="G183" s="4">
        <f t="shared" si="26"/>
        <v>4.2</v>
      </c>
      <c r="H183" s="4">
        <f t="shared" si="27"/>
        <v>4.4800000000000004</v>
      </c>
      <c r="I183" s="1" t="s">
        <v>4</v>
      </c>
      <c r="J183" s="1" t="s">
        <v>4</v>
      </c>
      <c r="K183" s="1" t="s">
        <v>4</v>
      </c>
      <c r="L183" s="1" t="s">
        <v>4</v>
      </c>
      <c r="M183" s="1" t="s">
        <v>4</v>
      </c>
      <c r="N183" s="1" t="s">
        <v>3</v>
      </c>
      <c r="O183" s="1" t="s">
        <v>4</v>
      </c>
      <c r="P183" s="1" t="s">
        <v>4</v>
      </c>
    </row>
    <row r="184" spans="1:16" hidden="1" outlineLevel="1">
      <c r="A184" s="1" t="s">
        <v>59</v>
      </c>
      <c r="B184" s="3" t="s">
        <v>135</v>
      </c>
      <c r="C184" s="8">
        <v>0.03</v>
      </c>
      <c r="D184" s="1">
        <v>1</v>
      </c>
      <c r="E184" s="4">
        <f t="shared" si="24"/>
        <v>3.0599999999999999E-2</v>
      </c>
      <c r="F184" s="4">
        <f t="shared" si="25"/>
        <v>3.09E-2</v>
      </c>
      <c r="G184" s="4">
        <f t="shared" si="26"/>
        <v>3.15E-2</v>
      </c>
      <c r="H184" s="4">
        <f t="shared" si="27"/>
        <v>3.3599999999999998E-2</v>
      </c>
      <c r="I184" s="1" t="s">
        <v>3</v>
      </c>
      <c r="J184" s="1" t="s">
        <v>4</v>
      </c>
      <c r="K184" s="1" t="s">
        <v>4</v>
      </c>
      <c r="L184" s="1" t="s">
        <v>4</v>
      </c>
      <c r="M184" s="1" t="s">
        <v>4</v>
      </c>
      <c r="N184" s="1" t="s">
        <v>4</v>
      </c>
      <c r="O184" s="1" t="s">
        <v>3</v>
      </c>
      <c r="P184" s="1" t="s">
        <v>4</v>
      </c>
    </row>
    <row r="185" spans="1:16" hidden="1" outlineLevel="1">
      <c r="A185" s="1" t="s">
        <v>60</v>
      </c>
      <c r="B185" s="3" t="s">
        <v>135</v>
      </c>
      <c r="C185" s="8">
        <v>1</v>
      </c>
      <c r="D185" s="1">
        <v>1</v>
      </c>
      <c r="E185" s="4">
        <f t="shared" si="24"/>
        <v>1.02</v>
      </c>
      <c r="F185" s="4">
        <f t="shared" si="25"/>
        <v>1.03</v>
      </c>
      <c r="G185" s="4">
        <f t="shared" si="26"/>
        <v>1.05</v>
      </c>
      <c r="H185" s="4">
        <f t="shared" si="27"/>
        <v>1.1200000000000001</v>
      </c>
      <c r="I185" s="1" t="s">
        <v>4</v>
      </c>
      <c r="J185" s="1" t="s">
        <v>4</v>
      </c>
      <c r="K185" s="1" t="s">
        <v>4</v>
      </c>
      <c r="L185" s="1" t="s">
        <v>4</v>
      </c>
      <c r="M185" s="1" t="s">
        <v>4</v>
      </c>
      <c r="N185" s="1" t="s">
        <v>4</v>
      </c>
      <c r="O185" s="1" t="s">
        <v>4</v>
      </c>
      <c r="P185" s="1" t="s">
        <v>3</v>
      </c>
    </row>
    <row r="186" spans="1:16" hidden="1" outlineLevel="1">
      <c r="A186" s="1" t="s">
        <v>61</v>
      </c>
      <c r="B186" s="3" t="s">
        <v>135</v>
      </c>
      <c r="C186" s="8">
        <v>0.3</v>
      </c>
      <c r="D186" s="1">
        <v>1</v>
      </c>
      <c r="E186" s="4">
        <f t="shared" si="24"/>
        <v>0.30599999999999999</v>
      </c>
      <c r="F186" s="4">
        <f t="shared" si="25"/>
        <v>0.309</v>
      </c>
      <c r="G186" s="4">
        <f t="shared" si="26"/>
        <v>0.315</v>
      </c>
      <c r="H186" s="4">
        <f t="shared" si="27"/>
        <v>0.33599999999999997</v>
      </c>
      <c r="I186" s="1" t="s">
        <v>3</v>
      </c>
      <c r="J186" s="1" t="s">
        <v>4</v>
      </c>
      <c r="K186" s="1" t="s">
        <v>4</v>
      </c>
      <c r="L186" s="1" t="s">
        <v>4</v>
      </c>
      <c r="M186" s="1" t="s">
        <v>4</v>
      </c>
      <c r="N186" s="1" t="s">
        <v>4</v>
      </c>
      <c r="O186" s="1" t="s">
        <v>4</v>
      </c>
      <c r="P186" s="1" t="s">
        <v>4</v>
      </c>
    </row>
    <row r="187" spans="1:16" hidden="1" outlineLevel="1">
      <c r="A187" s="1" t="s">
        <v>909</v>
      </c>
      <c r="B187" s="3" t="s">
        <v>135</v>
      </c>
      <c r="C187" s="8">
        <v>0.9</v>
      </c>
      <c r="D187" s="1">
        <v>1</v>
      </c>
      <c r="E187" s="4">
        <f t="shared" si="24"/>
        <v>0.91800000000000004</v>
      </c>
      <c r="F187" s="4">
        <f t="shared" si="25"/>
        <v>0.92700000000000005</v>
      </c>
      <c r="G187" s="4">
        <f t="shared" si="26"/>
        <v>0.94500000000000006</v>
      </c>
      <c r="H187" s="4">
        <f t="shared" si="27"/>
        <v>1.008</v>
      </c>
      <c r="I187" s="1" t="s">
        <v>4</v>
      </c>
      <c r="J187" s="1" t="s">
        <v>3</v>
      </c>
      <c r="K187" s="1" t="s">
        <v>4</v>
      </c>
      <c r="L187" s="1" t="s">
        <v>4</v>
      </c>
      <c r="M187" s="1" t="s">
        <v>4</v>
      </c>
      <c r="N187" s="1" t="s">
        <v>4</v>
      </c>
      <c r="O187" s="1" t="s">
        <v>4</v>
      </c>
      <c r="P187" s="1" t="s">
        <v>4</v>
      </c>
    </row>
    <row r="188" spans="1:16" hidden="1" outlineLevel="1">
      <c r="A188" s="1" t="s">
        <v>910</v>
      </c>
      <c r="B188" s="3" t="s">
        <v>135</v>
      </c>
      <c r="C188" s="8">
        <v>20</v>
      </c>
      <c r="D188" s="1">
        <v>1</v>
      </c>
      <c r="E188" s="4">
        <f t="shared" si="24"/>
        <v>20.399999999999999</v>
      </c>
      <c r="F188" s="4">
        <f t="shared" si="25"/>
        <v>20.6</v>
      </c>
      <c r="G188" s="4">
        <f t="shared" si="26"/>
        <v>21</v>
      </c>
      <c r="H188" s="4">
        <f t="shared" si="27"/>
        <v>22.4</v>
      </c>
      <c r="I188" s="1" t="s">
        <v>4</v>
      </c>
      <c r="J188" s="1" t="s">
        <v>4</v>
      </c>
      <c r="K188" s="1" t="s">
        <v>3</v>
      </c>
      <c r="L188" s="1" t="s">
        <v>4</v>
      </c>
      <c r="M188" s="1" t="s">
        <v>4</v>
      </c>
      <c r="N188" s="1" t="s">
        <v>4</v>
      </c>
      <c r="O188" s="1" t="s">
        <v>3</v>
      </c>
      <c r="P188" s="1" t="s">
        <v>4</v>
      </c>
    </row>
    <row r="189" spans="1:16" hidden="1" outlineLevel="1">
      <c r="A189" s="1" t="s">
        <v>62</v>
      </c>
      <c r="B189" s="3" t="s">
        <v>135</v>
      </c>
      <c r="C189" s="8">
        <v>1.2</v>
      </c>
      <c r="D189" s="1">
        <v>1</v>
      </c>
      <c r="E189" s="4">
        <f t="shared" si="24"/>
        <v>1.224</v>
      </c>
      <c r="F189" s="4">
        <f t="shared" si="25"/>
        <v>1.236</v>
      </c>
      <c r="G189" s="4">
        <f t="shared" si="26"/>
        <v>1.26</v>
      </c>
      <c r="H189" s="4">
        <f t="shared" si="27"/>
        <v>1.3439999999999999</v>
      </c>
      <c r="I189" s="1" t="s">
        <v>4</v>
      </c>
      <c r="J189" s="1" t="s">
        <v>4</v>
      </c>
      <c r="K189" s="1" t="s">
        <v>4</v>
      </c>
      <c r="L189" s="1" t="s">
        <v>3</v>
      </c>
      <c r="M189" s="1" t="s">
        <v>4</v>
      </c>
      <c r="N189" s="1" t="s">
        <v>4</v>
      </c>
      <c r="O189" s="1" t="s">
        <v>4</v>
      </c>
      <c r="P189" s="1" t="s">
        <v>4</v>
      </c>
    </row>
    <row r="190" spans="1:16" hidden="1" outlineLevel="1">
      <c r="A190" s="1" t="s">
        <v>63</v>
      </c>
      <c r="B190" s="3" t="s">
        <v>135</v>
      </c>
      <c r="C190" s="8">
        <v>0.05</v>
      </c>
      <c r="D190" s="1">
        <v>1</v>
      </c>
      <c r="E190" s="4">
        <f t="shared" si="24"/>
        <v>5.1000000000000004E-2</v>
      </c>
      <c r="F190" s="4">
        <f t="shared" si="25"/>
        <v>5.1500000000000004E-2</v>
      </c>
      <c r="G190" s="4">
        <f t="shared" si="26"/>
        <v>5.2500000000000005E-2</v>
      </c>
      <c r="H190" s="4">
        <f t="shared" si="27"/>
        <v>5.6000000000000001E-2</v>
      </c>
      <c r="I190" s="1" t="s">
        <v>4</v>
      </c>
      <c r="J190" s="1" t="s">
        <v>4</v>
      </c>
      <c r="K190" s="1" t="s">
        <v>4</v>
      </c>
      <c r="L190" s="1" t="s">
        <v>4</v>
      </c>
      <c r="M190" s="1" t="s">
        <v>3</v>
      </c>
      <c r="N190" s="1" t="s">
        <v>4</v>
      </c>
      <c r="O190" s="1" t="s">
        <v>4</v>
      </c>
      <c r="P190" s="1" t="s">
        <v>4</v>
      </c>
    </row>
    <row r="191" spans="1:16" hidden="1" outlineLevel="1">
      <c r="A191" s="1" t="s">
        <v>64</v>
      </c>
      <c r="B191" s="3" t="s">
        <v>135</v>
      </c>
      <c r="C191" s="8">
        <v>0.6</v>
      </c>
      <c r="D191" s="1">
        <v>1</v>
      </c>
      <c r="E191" s="4">
        <f t="shared" si="24"/>
        <v>0.61199999999999999</v>
      </c>
      <c r="F191" s="4">
        <f t="shared" si="25"/>
        <v>0.61799999999999999</v>
      </c>
      <c r="G191" s="4">
        <f t="shared" si="26"/>
        <v>0.63</v>
      </c>
      <c r="H191" s="4">
        <f t="shared" si="27"/>
        <v>0.67199999999999993</v>
      </c>
      <c r="I191" s="1" t="s">
        <v>4</v>
      </c>
      <c r="J191" s="1" t="s">
        <v>4</v>
      </c>
      <c r="K191" s="1" t="s">
        <v>4</v>
      </c>
      <c r="L191" s="1" t="s">
        <v>4</v>
      </c>
      <c r="M191" s="1" t="s">
        <v>4</v>
      </c>
      <c r="N191" s="1" t="s">
        <v>3</v>
      </c>
      <c r="O191" s="1" t="s">
        <v>4</v>
      </c>
      <c r="P191" s="1" t="s">
        <v>4</v>
      </c>
    </row>
    <row r="192" spans="1:16" hidden="1" outlineLevel="1">
      <c r="A192" s="1" t="s">
        <v>65</v>
      </c>
      <c r="B192" s="3" t="s">
        <v>135</v>
      </c>
      <c r="C192" s="8">
        <v>0.6</v>
      </c>
      <c r="D192" s="1">
        <v>1</v>
      </c>
      <c r="E192" s="4">
        <f t="shared" si="24"/>
        <v>0.61199999999999999</v>
      </c>
      <c r="F192" s="4">
        <f t="shared" si="25"/>
        <v>0.61799999999999999</v>
      </c>
      <c r="G192" s="4">
        <f t="shared" si="26"/>
        <v>0.63</v>
      </c>
      <c r="H192" s="4">
        <f t="shared" si="27"/>
        <v>0.67199999999999993</v>
      </c>
      <c r="I192" s="1" t="s">
        <v>4</v>
      </c>
      <c r="J192" s="1" t="s">
        <v>4</v>
      </c>
      <c r="K192" s="1" t="s">
        <v>4</v>
      </c>
      <c r="L192" s="1" t="s">
        <v>4</v>
      </c>
      <c r="M192" s="1" t="s">
        <v>4</v>
      </c>
      <c r="N192" s="1" t="s">
        <v>4</v>
      </c>
      <c r="O192" s="1" t="s">
        <v>3</v>
      </c>
      <c r="P192" s="1" t="s">
        <v>4</v>
      </c>
    </row>
    <row r="193" spans="1:16" hidden="1" outlineLevel="1">
      <c r="A193" s="1" t="s">
        <v>66</v>
      </c>
      <c r="B193" s="3" t="s">
        <v>135</v>
      </c>
      <c r="C193" s="8">
        <v>0.08</v>
      </c>
      <c r="D193" s="1">
        <v>1</v>
      </c>
      <c r="E193" s="4">
        <f t="shared" si="24"/>
        <v>8.1600000000000006E-2</v>
      </c>
      <c r="F193" s="4">
        <f t="shared" si="25"/>
        <v>8.2400000000000001E-2</v>
      </c>
      <c r="G193" s="4">
        <f t="shared" si="26"/>
        <v>8.4000000000000005E-2</v>
      </c>
      <c r="H193" s="4">
        <f t="shared" si="27"/>
        <v>8.9599999999999999E-2</v>
      </c>
      <c r="I193" s="1" t="s">
        <v>4</v>
      </c>
      <c r="J193" s="1" t="s">
        <v>4</v>
      </c>
      <c r="K193" s="1" t="s">
        <v>4</v>
      </c>
      <c r="L193" s="1" t="s">
        <v>3</v>
      </c>
      <c r="M193" s="1" t="s">
        <v>4</v>
      </c>
      <c r="N193" s="1" t="s">
        <v>4</v>
      </c>
      <c r="O193" s="1" t="s">
        <v>4</v>
      </c>
      <c r="P193" s="1" t="s">
        <v>3</v>
      </c>
    </row>
    <row r="194" spans="1:16" hidden="1" outlineLevel="1">
      <c r="A194" s="1" t="s">
        <v>67</v>
      </c>
      <c r="B194" s="3" t="s">
        <v>135</v>
      </c>
      <c r="C194" s="8">
        <v>0.8</v>
      </c>
      <c r="D194" s="1">
        <v>1</v>
      </c>
      <c r="E194" s="4">
        <f t="shared" si="24"/>
        <v>0.81600000000000006</v>
      </c>
      <c r="F194" s="4">
        <f t="shared" si="25"/>
        <v>0.82400000000000007</v>
      </c>
      <c r="G194" s="4">
        <f t="shared" si="26"/>
        <v>0.84000000000000008</v>
      </c>
      <c r="H194" s="4">
        <f t="shared" si="27"/>
        <v>0.89600000000000002</v>
      </c>
      <c r="I194" s="1" t="s">
        <v>3</v>
      </c>
      <c r="J194" s="1" t="s">
        <v>4</v>
      </c>
      <c r="K194" s="1" t="s">
        <v>4</v>
      </c>
      <c r="L194" s="1" t="s">
        <v>4</v>
      </c>
      <c r="M194" s="1" t="s">
        <v>4</v>
      </c>
      <c r="N194" s="1" t="s">
        <v>4</v>
      </c>
      <c r="O194" s="1" t="s">
        <v>4</v>
      </c>
      <c r="P194" s="1" t="s">
        <v>4</v>
      </c>
    </row>
    <row r="195" spans="1:16" hidden="1" outlineLevel="1">
      <c r="A195" s="1" t="s">
        <v>68</v>
      </c>
      <c r="B195" s="3" t="s">
        <v>135</v>
      </c>
      <c r="C195" s="8">
        <v>0.6</v>
      </c>
      <c r="D195" s="1">
        <v>1</v>
      </c>
      <c r="E195" s="4">
        <f t="shared" si="24"/>
        <v>0.61199999999999999</v>
      </c>
      <c r="F195" s="4">
        <f t="shared" si="25"/>
        <v>0.61799999999999999</v>
      </c>
      <c r="G195" s="4">
        <f t="shared" si="26"/>
        <v>0.63</v>
      </c>
      <c r="H195" s="4">
        <f t="shared" si="27"/>
        <v>0.67199999999999993</v>
      </c>
      <c r="I195" s="1" t="s">
        <v>4</v>
      </c>
      <c r="J195" s="1" t="s">
        <v>3</v>
      </c>
      <c r="K195" s="1" t="s">
        <v>4</v>
      </c>
      <c r="L195" s="1" t="s">
        <v>4</v>
      </c>
      <c r="M195" s="1" t="s">
        <v>4</v>
      </c>
      <c r="N195" s="1" t="s">
        <v>4</v>
      </c>
      <c r="O195" s="1" t="s">
        <v>4</v>
      </c>
      <c r="P195" s="1" t="s">
        <v>4</v>
      </c>
    </row>
    <row r="196" spans="1:16" hidden="1" outlineLevel="1">
      <c r="A196" s="1" t="s">
        <v>320</v>
      </c>
      <c r="B196" s="3" t="s">
        <v>135</v>
      </c>
      <c r="C196" s="8">
        <v>80</v>
      </c>
      <c r="D196" s="1">
        <v>1</v>
      </c>
      <c r="E196" s="4">
        <f t="shared" si="24"/>
        <v>81.599999999999994</v>
      </c>
      <c r="F196" s="4">
        <f t="shared" si="25"/>
        <v>82.4</v>
      </c>
      <c r="G196" s="4">
        <f t="shared" si="26"/>
        <v>84</v>
      </c>
      <c r="H196" s="4">
        <f t="shared" si="27"/>
        <v>89.6</v>
      </c>
      <c r="I196" s="1" t="s">
        <v>4</v>
      </c>
      <c r="J196" s="1" t="s">
        <v>4</v>
      </c>
      <c r="K196" s="1" t="s">
        <v>3</v>
      </c>
      <c r="L196" s="1" t="s">
        <v>4</v>
      </c>
      <c r="M196" s="1" t="s">
        <v>4</v>
      </c>
      <c r="N196" s="1" t="s">
        <v>3</v>
      </c>
      <c r="O196" s="1" t="s">
        <v>3</v>
      </c>
      <c r="P196" s="1" t="s">
        <v>4</v>
      </c>
    </row>
    <row r="197" spans="1:16" collapsed="1"/>
    <row r="198" spans="1:16">
      <c r="B198" s="7"/>
      <c r="I198" s="1">
        <v>1</v>
      </c>
      <c r="J198" s="1">
        <v>2</v>
      </c>
      <c r="K198" s="1">
        <v>3</v>
      </c>
      <c r="L198" s="1">
        <v>4</v>
      </c>
      <c r="M198" s="1">
        <v>5</v>
      </c>
      <c r="N198" s="1">
        <v>6</v>
      </c>
      <c r="O198" s="1">
        <v>7</v>
      </c>
      <c r="P198" s="1">
        <v>8</v>
      </c>
    </row>
    <row r="199" spans="1:16">
      <c r="A199" s="6" t="s">
        <v>72</v>
      </c>
      <c r="B199" s="7" t="s">
        <v>134</v>
      </c>
      <c r="C199" s="6" t="s">
        <v>11</v>
      </c>
      <c r="D199" s="6" t="s">
        <v>6</v>
      </c>
      <c r="E199" s="78" t="s">
        <v>2</v>
      </c>
      <c r="F199" s="78"/>
      <c r="G199" s="78"/>
      <c r="H199" s="79" t="s">
        <v>5</v>
      </c>
      <c r="I199" s="79"/>
      <c r="J199" s="79"/>
      <c r="K199" s="79"/>
      <c r="L199" s="79"/>
      <c r="M199" s="79"/>
      <c r="N199" s="79"/>
      <c r="O199" s="79"/>
      <c r="P199" s="79"/>
    </row>
    <row r="200" spans="1:16" hidden="1" outlineLevel="1">
      <c r="A200" s="1" t="s">
        <v>69</v>
      </c>
      <c r="B200" s="3" t="s">
        <v>135</v>
      </c>
      <c r="C200" s="8">
        <v>10</v>
      </c>
      <c r="D200" s="1">
        <v>1</v>
      </c>
      <c r="E200" s="4">
        <f t="shared" ref="E200:E220" si="28">C200*Taux1+C200</f>
        <v>10.199999999999999</v>
      </c>
      <c r="F200" s="4">
        <f t="shared" ref="F200:F220" si="29">C200*Taux2+C200</f>
        <v>10.3</v>
      </c>
      <c r="G200" s="4">
        <f t="shared" ref="G200:G220" si="30">C200*Taux3+C200</f>
        <v>10.5</v>
      </c>
      <c r="H200" s="4">
        <f t="shared" ref="H200:H220" si="31">C200*Taux4+C200</f>
        <v>11.2</v>
      </c>
      <c r="I200" s="1" t="s">
        <v>4</v>
      </c>
      <c r="J200" s="1" t="s">
        <v>4</v>
      </c>
      <c r="K200" s="1" t="s">
        <v>4</v>
      </c>
      <c r="L200" s="1" t="s">
        <v>4</v>
      </c>
      <c r="M200" s="1" t="s">
        <v>4</v>
      </c>
      <c r="N200" s="1" t="s">
        <v>4</v>
      </c>
      <c r="O200" s="1" t="s">
        <v>4</v>
      </c>
      <c r="P200" s="1" t="s">
        <v>4</v>
      </c>
    </row>
    <row r="201" spans="1:16" hidden="1" outlineLevel="1">
      <c r="A201" s="1" t="s">
        <v>70</v>
      </c>
      <c r="B201" s="3">
        <v>2</v>
      </c>
      <c r="C201" s="8">
        <v>0.05</v>
      </c>
      <c r="D201" s="8" t="s">
        <v>71</v>
      </c>
      <c r="E201" s="4">
        <f t="shared" si="28"/>
        <v>5.1000000000000004E-2</v>
      </c>
      <c r="F201" s="4">
        <f t="shared" si="29"/>
        <v>5.1500000000000004E-2</v>
      </c>
      <c r="G201" s="4">
        <f t="shared" si="30"/>
        <v>5.2500000000000005E-2</v>
      </c>
      <c r="H201" s="4">
        <f t="shared" si="31"/>
        <v>5.6000000000000001E-2</v>
      </c>
      <c r="I201" s="1" t="s">
        <v>4</v>
      </c>
      <c r="J201" s="1" t="s">
        <v>4</v>
      </c>
      <c r="K201" s="1" t="s">
        <v>4</v>
      </c>
      <c r="L201" s="1" t="s">
        <v>4</v>
      </c>
      <c r="M201" s="1" t="s">
        <v>4</v>
      </c>
      <c r="N201" s="1" t="s">
        <v>4</v>
      </c>
      <c r="O201" s="1" t="s">
        <v>4</v>
      </c>
      <c r="P201" s="1" t="s">
        <v>4</v>
      </c>
    </row>
    <row r="202" spans="1:16" hidden="1" outlineLevel="1">
      <c r="A202" s="1" t="s">
        <v>918</v>
      </c>
      <c r="B202" s="3" t="s">
        <v>135</v>
      </c>
      <c r="C202" s="8">
        <v>0.6</v>
      </c>
      <c r="D202" s="1">
        <v>1</v>
      </c>
      <c r="E202" s="4">
        <f t="shared" si="28"/>
        <v>0.61199999999999999</v>
      </c>
      <c r="F202" s="4">
        <f t="shared" si="29"/>
        <v>0.61799999999999999</v>
      </c>
      <c r="G202" s="4">
        <f t="shared" si="30"/>
        <v>0.63</v>
      </c>
      <c r="H202" s="4">
        <f t="shared" si="31"/>
        <v>0.67199999999999993</v>
      </c>
      <c r="I202" s="1" t="s">
        <v>4</v>
      </c>
      <c r="J202" s="1" t="s">
        <v>4</v>
      </c>
      <c r="K202" s="1" t="s">
        <v>4</v>
      </c>
      <c r="L202" s="1" t="s">
        <v>4</v>
      </c>
      <c r="M202" s="1" t="s">
        <v>4</v>
      </c>
      <c r="N202" s="1" t="s">
        <v>4</v>
      </c>
      <c r="O202" s="1" t="s">
        <v>4</v>
      </c>
      <c r="P202" s="1" t="s">
        <v>4</v>
      </c>
    </row>
    <row r="203" spans="1:16" hidden="1" outlineLevel="1">
      <c r="A203" s="1" t="s">
        <v>919</v>
      </c>
      <c r="B203" s="3" t="s">
        <v>135</v>
      </c>
      <c r="C203" s="8">
        <v>20</v>
      </c>
      <c r="D203" s="1">
        <v>1</v>
      </c>
      <c r="E203" s="4">
        <f t="shared" si="28"/>
        <v>20.399999999999999</v>
      </c>
      <c r="F203" s="4">
        <f t="shared" si="29"/>
        <v>20.6</v>
      </c>
      <c r="G203" s="4">
        <f t="shared" si="30"/>
        <v>21</v>
      </c>
      <c r="H203" s="4">
        <f t="shared" si="31"/>
        <v>22.4</v>
      </c>
      <c r="I203" s="1" t="s">
        <v>4</v>
      </c>
      <c r="J203" s="1" t="s">
        <v>4</v>
      </c>
      <c r="K203" s="1" t="s">
        <v>4</v>
      </c>
      <c r="L203" s="1" t="s">
        <v>4</v>
      </c>
      <c r="M203" s="1" t="s">
        <v>4</v>
      </c>
      <c r="N203" s="1" t="s">
        <v>4</v>
      </c>
      <c r="O203" s="1" t="s">
        <v>4</v>
      </c>
      <c r="P203" s="1" t="s">
        <v>4</v>
      </c>
    </row>
    <row r="204" spans="1:16" hidden="1" outlineLevel="1">
      <c r="A204" s="1" t="s">
        <v>73</v>
      </c>
      <c r="B204" s="3" t="s">
        <v>135</v>
      </c>
      <c r="C204" s="8">
        <v>0.5</v>
      </c>
      <c r="D204" s="1" t="s">
        <v>74</v>
      </c>
      <c r="E204" s="4">
        <f t="shared" si="28"/>
        <v>0.51</v>
      </c>
      <c r="F204" s="4">
        <f t="shared" si="29"/>
        <v>0.51500000000000001</v>
      </c>
      <c r="G204" s="4">
        <f t="shared" si="30"/>
        <v>0.52500000000000002</v>
      </c>
      <c r="H204" s="4">
        <f t="shared" si="31"/>
        <v>0.56000000000000005</v>
      </c>
      <c r="I204" s="1" t="s">
        <v>4</v>
      </c>
      <c r="J204" s="1" t="s">
        <v>4</v>
      </c>
      <c r="K204" s="1" t="s">
        <v>4</v>
      </c>
      <c r="L204" s="1" t="s">
        <v>4</v>
      </c>
      <c r="M204" s="1" t="s">
        <v>4</v>
      </c>
      <c r="N204" s="1" t="s">
        <v>4</v>
      </c>
      <c r="O204" s="1" t="s">
        <v>4</v>
      </c>
      <c r="P204" s="1" t="s">
        <v>4</v>
      </c>
    </row>
    <row r="205" spans="1:16" hidden="1" outlineLevel="1">
      <c r="A205" s="1" t="s">
        <v>75</v>
      </c>
      <c r="B205" s="3" t="s">
        <v>135</v>
      </c>
      <c r="C205" s="8">
        <v>0.4</v>
      </c>
      <c r="D205" s="1">
        <v>1</v>
      </c>
      <c r="E205" s="4">
        <f t="shared" si="28"/>
        <v>0.40800000000000003</v>
      </c>
      <c r="F205" s="4">
        <f t="shared" si="29"/>
        <v>0.41200000000000003</v>
      </c>
      <c r="G205" s="4">
        <f t="shared" si="30"/>
        <v>0.42000000000000004</v>
      </c>
      <c r="H205" s="4">
        <f t="shared" si="31"/>
        <v>0.44800000000000001</v>
      </c>
      <c r="I205" s="1" t="s">
        <v>4</v>
      </c>
      <c r="J205" s="1" t="s">
        <v>4</v>
      </c>
      <c r="K205" s="1" t="s">
        <v>4</v>
      </c>
      <c r="L205" s="1" t="s">
        <v>4</v>
      </c>
      <c r="M205" s="1" t="s">
        <v>4</v>
      </c>
      <c r="N205" s="1" t="s">
        <v>4</v>
      </c>
      <c r="O205" s="1" t="s">
        <v>4</v>
      </c>
      <c r="P205" s="1" t="s">
        <v>4</v>
      </c>
    </row>
    <row r="206" spans="1:16" hidden="1" outlineLevel="1">
      <c r="A206" s="1" t="s">
        <v>916</v>
      </c>
      <c r="B206" s="3" t="s">
        <v>135</v>
      </c>
      <c r="C206" s="8">
        <v>0.05</v>
      </c>
      <c r="D206" s="1" t="s">
        <v>74</v>
      </c>
      <c r="E206" s="4">
        <f t="shared" si="28"/>
        <v>5.1000000000000004E-2</v>
      </c>
      <c r="F206" s="4">
        <f t="shared" si="29"/>
        <v>5.1500000000000004E-2</v>
      </c>
      <c r="G206" s="4">
        <f t="shared" si="30"/>
        <v>5.2500000000000005E-2</v>
      </c>
      <c r="H206" s="4">
        <f t="shared" si="31"/>
        <v>5.6000000000000001E-2</v>
      </c>
      <c r="I206" s="1" t="s">
        <v>4</v>
      </c>
      <c r="J206" s="1" t="s">
        <v>4</v>
      </c>
      <c r="K206" s="1" t="s">
        <v>4</v>
      </c>
      <c r="L206" s="1" t="s">
        <v>4</v>
      </c>
      <c r="M206" s="1" t="s">
        <v>4</v>
      </c>
      <c r="N206" s="1" t="s">
        <v>4</v>
      </c>
      <c r="O206" s="1" t="s">
        <v>4</v>
      </c>
      <c r="P206" s="1" t="s">
        <v>4</v>
      </c>
    </row>
    <row r="207" spans="1:16" hidden="1" outlineLevel="1">
      <c r="A207" s="1" t="s">
        <v>916</v>
      </c>
      <c r="B207" s="3" t="s">
        <v>135</v>
      </c>
      <c r="C207" s="8">
        <v>0.2</v>
      </c>
      <c r="D207" s="1" t="s">
        <v>76</v>
      </c>
      <c r="E207" s="4">
        <f t="shared" si="28"/>
        <v>0.20400000000000001</v>
      </c>
      <c r="F207" s="4">
        <f t="shared" si="29"/>
        <v>0.20600000000000002</v>
      </c>
      <c r="G207" s="4">
        <f t="shared" si="30"/>
        <v>0.21000000000000002</v>
      </c>
      <c r="H207" s="4">
        <f t="shared" si="31"/>
        <v>0.224</v>
      </c>
      <c r="I207" s="1" t="s">
        <v>4</v>
      </c>
      <c r="J207" s="1" t="s">
        <v>4</v>
      </c>
      <c r="K207" s="1" t="s">
        <v>4</v>
      </c>
      <c r="L207" s="1" t="s">
        <v>4</v>
      </c>
      <c r="M207" s="1" t="s">
        <v>4</v>
      </c>
      <c r="N207" s="1" t="s">
        <v>4</v>
      </c>
      <c r="O207" s="1" t="s">
        <v>4</v>
      </c>
      <c r="P207" s="1" t="s">
        <v>4</v>
      </c>
    </row>
    <row r="208" spans="1:16" hidden="1" outlineLevel="1">
      <c r="A208" s="1" t="s">
        <v>917</v>
      </c>
      <c r="B208" s="3" t="s">
        <v>135</v>
      </c>
      <c r="C208" s="8">
        <v>0.5</v>
      </c>
      <c r="D208" s="1" t="s">
        <v>77</v>
      </c>
      <c r="E208" s="4">
        <f t="shared" si="28"/>
        <v>0.51</v>
      </c>
      <c r="F208" s="4">
        <f t="shared" si="29"/>
        <v>0.51500000000000001</v>
      </c>
      <c r="G208" s="4">
        <f t="shared" si="30"/>
        <v>0.52500000000000002</v>
      </c>
      <c r="H208" s="4">
        <f t="shared" si="31"/>
        <v>0.56000000000000005</v>
      </c>
      <c r="I208" s="1" t="s">
        <v>4</v>
      </c>
      <c r="J208" s="1" t="s">
        <v>4</v>
      </c>
      <c r="K208" s="1" t="s">
        <v>4</v>
      </c>
      <c r="L208" s="1" t="s">
        <v>4</v>
      </c>
      <c r="M208" s="1" t="s">
        <v>4</v>
      </c>
      <c r="N208" s="1" t="s">
        <v>4</v>
      </c>
      <c r="O208" s="1" t="s">
        <v>4</v>
      </c>
      <c r="P208" s="1" t="s">
        <v>4</v>
      </c>
    </row>
    <row r="209" spans="1:16" hidden="1" outlineLevel="1">
      <c r="A209" s="1" t="s">
        <v>917</v>
      </c>
      <c r="B209" s="3" t="s">
        <v>135</v>
      </c>
      <c r="C209" s="8">
        <v>3</v>
      </c>
      <c r="D209" s="1" t="s">
        <v>76</v>
      </c>
      <c r="E209" s="4">
        <f t="shared" si="28"/>
        <v>3.06</v>
      </c>
      <c r="F209" s="4">
        <f t="shared" si="29"/>
        <v>3.09</v>
      </c>
      <c r="G209" s="4">
        <f t="shared" si="30"/>
        <v>3.15</v>
      </c>
      <c r="H209" s="4">
        <f t="shared" si="31"/>
        <v>3.36</v>
      </c>
      <c r="I209" s="1" t="s">
        <v>4</v>
      </c>
      <c r="J209" s="1" t="s">
        <v>4</v>
      </c>
      <c r="K209" s="1" t="s">
        <v>4</v>
      </c>
      <c r="L209" s="1" t="s">
        <v>4</v>
      </c>
      <c r="M209" s="1" t="s">
        <v>4</v>
      </c>
      <c r="N209" s="1" t="s">
        <v>4</v>
      </c>
      <c r="O209" s="1" t="s">
        <v>4</v>
      </c>
      <c r="P209" s="1" t="s">
        <v>4</v>
      </c>
    </row>
    <row r="210" spans="1:16" hidden="1" outlineLevel="1">
      <c r="A210" s="1" t="s">
        <v>78</v>
      </c>
      <c r="B210" s="3" t="s">
        <v>135</v>
      </c>
      <c r="C210" s="8">
        <v>0.5</v>
      </c>
      <c r="D210" s="1">
        <v>1</v>
      </c>
      <c r="E210" s="4">
        <f t="shared" si="28"/>
        <v>0.51</v>
      </c>
      <c r="F210" s="4">
        <f t="shared" si="29"/>
        <v>0.51500000000000001</v>
      </c>
      <c r="G210" s="4">
        <f t="shared" si="30"/>
        <v>0.52500000000000002</v>
      </c>
      <c r="H210" s="4">
        <f t="shared" si="31"/>
        <v>0.56000000000000005</v>
      </c>
      <c r="I210" s="1" t="s">
        <v>4</v>
      </c>
      <c r="J210" s="1" t="s">
        <v>4</v>
      </c>
      <c r="K210" s="1" t="s">
        <v>4</v>
      </c>
      <c r="L210" s="1" t="s">
        <v>4</v>
      </c>
      <c r="M210" s="1" t="s">
        <v>4</v>
      </c>
      <c r="N210" s="1" t="s">
        <v>4</v>
      </c>
      <c r="O210" s="1" t="s">
        <v>4</v>
      </c>
      <c r="P210" s="1" t="s">
        <v>4</v>
      </c>
    </row>
    <row r="211" spans="1:16" hidden="1" outlineLevel="1">
      <c r="A211" s="1" t="s">
        <v>79</v>
      </c>
      <c r="B211" s="3" t="s">
        <v>135</v>
      </c>
      <c r="C211" s="8">
        <v>0.05</v>
      </c>
      <c r="D211" s="1">
        <v>1</v>
      </c>
      <c r="E211" s="4">
        <f t="shared" si="28"/>
        <v>5.1000000000000004E-2</v>
      </c>
      <c r="F211" s="4">
        <f t="shared" si="29"/>
        <v>5.1500000000000004E-2</v>
      </c>
      <c r="G211" s="4">
        <f t="shared" si="30"/>
        <v>5.2500000000000005E-2</v>
      </c>
      <c r="H211" s="4">
        <f t="shared" si="31"/>
        <v>5.6000000000000001E-2</v>
      </c>
      <c r="I211" s="1" t="s">
        <v>4</v>
      </c>
      <c r="J211" s="1" t="s">
        <v>4</v>
      </c>
      <c r="K211" s="1" t="s">
        <v>4</v>
      </c>
      <c r="L211" s="1" t="s">
        <v>4</v>
      </c>
      <c r="M211" s="1" t="s">
        <v>4</v>
      </c>
      <c r="N211" s="1" t="s">
        <v>4</v>
      </c>
      <c r="O211" s="1" t="s">
        <v>4</v>
      </c>
      <c r="P211" s="1" t="s">
        <v>4</v>
      </c>
    </row>
    <row r="212" spans="1:16" hidden="1" outlineLevel="1">
      <c r="A212" s="1" t="s">
        <v>80</v>
      </c>
      <c r="B212" s="3" t="s">
        <v>135</v>
      </c>
      <c r="C212" s="8">
        <v>0.01</v>
      </c>
      <c r="D212" s="1">
        <v>1</v>
      </c>
      <c r="E212" s="4">
        <f t="shared" si="28"/>
        <v>1.0200000000000001E-2</v>
      </c>
      <c r="F212" s="4">
        <f t="shared" si="29"/>
        <v>1.03E-2</v>
      </c>
      <c r="G212" s="4">
        <f t="shared" si="30"/>
        <v>1.0500000000000001E-2</v>
      </c>
      <c r="H212" s="4">
        <f t="shared" si="31"/>
        <v>1.12E-2</v>
      </c>
      <c r="I212" s="1" t="s">
        <v>4</v>
      </c>
      <c r="J212" s="1" t="s">
        <v>4</v>
      </c>
      <c r="K212" s="1" t="s">
        <v>4</v>
      </c>
      <c r="L212" s="1" t="s">
        <v>4</v>
      </c>
      <c r="M212" s="1" t="s">
        <v>4</v>
      </c>
      <c r="N212" s="1" t="s">
        <v>4</v>
      </c>
      <c r="O212" s="1" t="s">
        <v>4</v>
      </c>
      <c r="P212" s="1" t="s">
        <v>4</v>
      </c>
    </row>
    <row r="213" spans="1:16" hidden="1" outlineLevel="1">
      <c r="A213" s="1" t="s">
        <v>81</v>
      </c>
      <c r="B213" s="3">
        <v>2</v>
      </c>
      <c r="C213" s="8">
        <v>0.01</v>
      </c>
      <c r="D213" s="1" t="s">
        <v>71</v>
      </c>
      <c r="E213" s="4">
        <f t="shared" si="28"/>
        <v>1.0200000000000001E-2</v>
      </c>
      <c r="F213" s="4">
        <f t="shared" si="29"/>
        <v>1.03E-2</v>
      </c>
      <c r="G213" s="4">
        <f t="shared" si="30"/>
        <v>1.0500000000000001E-2</v>
      </c>
      <c r="H213" s="4">
        <f t="shared" si="31"/>
        <v>1.12E-2</v>
      </c>
      <c r="I213" s="1" t="s">
        <v>4</v>
      </c>
      <c r="J213" s="1" t="s">
        <v>4</v>
      </c>
      <c r="K213" s="1" t="s">
        <v>4</v>
      </c>
      <c r="L213" s="1" t="s">
        <v>4</v>
      </c>
      <c r="M213" s="1" t="s">
        <v>4</v>
      </c>
      <c r="N213" s="1" t="s">
        <v>4</v>
      </c>
      <c r="O213" s="1" t="s">
        <v>4</v>
      </c>
      <c r="P213" s="1" t="s">
        <v>4</v>
      </c>
    </row>
    <row r="214" spans="1:16" hidden="1" outlineLevel="1">
      <c r="A214" s="1" t="s">
        <v>913</v>
      </c>
      <c r="B214" s="3" t="s">
        <v>135</v>
      </c>
      <c r="C214" s="8">
        <v>0.1</v>
      </c>
      <c r="D214" s="1" t="s">
        <v>74</v>
      </c>
      <c r="E214" s="4">
        <f t="shared" si="28"/>
        <v>0.10200000000000001</v>
      </c>
      <c r="F214" s="4">
        <f t="shared" si="29"/>
        <v>0.10300000000000001</v>
      </c>
      <c r="G214" s="4">
        <f t="shared" si="30"/>
        <v>0.10500000000000001</v>
      </c>
      <c r="H214" s="4">
        <f t="shared" si="31"/>
        <v>0.112</v>
      </c>
      <c r="I214" s="1" t="s">
        <v>4</v>
      </c>
      <c r="J214" s="1" t="s">
        <v>4</v>
      </c>
      <c r="K214" s="1" t="s">
        <v>4</v>
      </c>
      <c r="L214" s="1" t="s">
        <v>4</v>
      </c>
      <c r="M214" s="1" t="s">
        <v>4</v>
      </c>
      <c r="N214" s="1" t="s">
        <v>4</v>
      </c>
      <c r="O214" s="1" t="s">
        <v>4</v>
      </c>
      <c r="P214" s="1" t="s">
        <v>4</v>
      </c>
    </row>
    <row r="215" spans="1:16" hidden="1" outlineLevel="1">
      <c r="A215" s="1" t="s">
        <v>914</v>
      </c>
      <c r="B215" s="3" t="s">
        <v>135</v>
      </c>
      <c r="C215" s="8">
        <v>0.3</v>
      </c>
      <c r="D215" s="1" t="s">
        <v>74</v>
      </c>
      <c r="E215" s="4">
        <f t="shared" si="28"/>
        <v>0.30599999999999999</v>
      </c>
      <c r="F215" s="4">
        <f t="shared" si="29"/>
        <v>0.309</v>
      </c>
      <c r="G215" s="4">
        <f t="shared" si="30"/>
        <v>0.315</v>
      </c>
      <c r="H215" s="4">
        <f t="shared" si="31"/>
        <v>0.33599999999999997</v>
      </c>
      <c r="I215" s="1" t="s">
        <v>4</v>
      </c>
      <c r="J215" s="1" t="s">
        <v>4</v>
      </c>
      <c r="K215" s="1" t="s">
        <v>4</v>
      </c>
      <c r="L215" s="1" t="s">
        <v>4</v>
      </c>
      <c r="M215" s="1" t="s">
        <v>4</v>
      </c>
      <c r="N215" s="1" t="s">
        <v>4</v>
      </c>
      <c r="O215" s="1" t="s">
        <v>4</v>
      </c>
      <c r="P215" s="1" t="s">
        <v>4</v>
      </c>
    </row>
    <row r="216" spans="1:16" hidden="1" outlineLevel="1">
      <c r="A216" s="1" t="s">
        <v>915</v>
      </c>
      <c r="B216" s="3" t="s">
        <v>135</v>
      </c>
      <c r="C216" s="8">
        <v>0.5</v>
      </c>
      <c r="D216" s="1" t="s">
        <v>74</v>
      </c>
      <c r="E216" s="4">
        <f t="shared" si="28"/>
        <v>0.51</v>
      </c>
      <c r="F216" s="4">
        <f t="shared" si="29"/>
        <v>0.51500000000000001</v>
      </c>
      <c r="G216" s="4">
        <f t="shared" si="30"/>
        <v>0.52500000000000002</v>
      </c>
      <c r="H216" s="4">
        <f t="shared" si="31"/>
        <v>0.56000000000000005</v>
      </c>
      <c r="I216" s="1" t="s">
        <v>4</v>
      </c>
      <c r="J216" s="1" t="s">
        <v>4</v>
      </c>
      <c r="K216" s="1" t="s">
        <v>4</v>
      </c>
      <c r="L216" s="1" t="s">
        <v>4</v>
      </c>
      <c r="M216" s="1" t="s">
        <v>4</v>
      </c>
      <c r="N216" s="1" t="s">
        <v>4</v>
      </c>
      <c r="O216" s="1" t="s">
        <v>4</v>
      </c>
      <c r="P216" s="1" t="s">
        <v>4</v>
      </c>
    </row>
    <row r="217" spans="1:16" hidden="1" outlineLevel="1">
      <c r="A217" s="1" t="s">
        <v>82</v>
      </c>
      <c r="B217" s="3" t="s">
        <v>135</v>
      </c>
      <c r="C217" s="8">
        <v>0.05</v>
      </c>
      <c r="D217" s="1">
        <v>1</v>
      </c>
      <c r="E217" s="4">
        <f t="shared" si="28"/>
        <v>5.1000000000000004E-2</v>
      </c>
      <c r="F217" s="4">
        <f t="shared" si="29"/>
        <v>5.1500000000000004E-2</v>
      </c>
      <c r="G217" s="4">
        <f t="shared" si="30"/>
        <v>5.2500000000000005E-2</v>
      </c>
      <c r="H217" s="4">
        <f t="shared" si="31"/>
        <v>5.6000000000000001E-2</v>
      </c>
      <c r="I217" s="1" t="s">
        <v>4</v>
      </c>
      <c r="J217" s="1" t="s">
        <v>4</v>
      </c>
      <c r="K217" s="1" t="s">
        <v>4</v>
      </c>
      <c r="L217" s="1" t="s">
        <v>4</v>
      </c>
      <c r="M217" s="1" t="s">
        <v>4</v>
      </c>
      <c r="N217" s="1" t="s">
        <v>4</v>
      </c>
      <c r="O217" s="1" t="s">
        <v>4</v>
      </c>
      <c r="P217" s="1" t="s">
        <v>4</v>
      </c>
    </row>
    <row r="218" spans="1:16" hidden="1" outlineLevel="1">
      <c r="A218" s="10" t="s">
        <v>138</v>
      </c>
      <c r="B218" s="3" t="s">
        <v>135</v>
      </c>
      <c r="C218" s="8">
        <v>2</v>
      </c>
      <c r="D218" s="1" t="s">
        <v>83</v>
      </c>
      <c r="E218" s="4">
        <f t="shared" si="28"/>
        <v>2.04</v>
      </c>
      <c r="F218" s="4">
        <f t="shared" si="29"/>
        <v>2.06</v>
      </c>
      <c r="G218" s="4">
        <f t="shared" si="30"/>
        <v>2.1</v>
      </c>
      <c r="H218" s="4">
        <f t="shared" si="31"/>
        <v>2.2400000000000002</v>
      </c>
      <c r="I218" s="1" t="s">
        <v>4</v>
      </c>
      <c r="J218" s="1" t="s">
        <v>4</v>
      </c>
      <c r="K218" s="1" t="s">
        <v>4</v>
      </c>
      <c r="L218" s="1" t="s">
        <v>4</v>
      </c>
      <c r="M218" s="1" t="s">
        <v>4</v>
      </c>
      <c r="N218" s="1" t="s">
        <v>4</v>
      </c>
      <c r="O218" s="1" t="s">
        <v>4</v>
      </c>
      <c r="P218" s="1" t="s">
        <v>4</v>
      </c>
    </row>
    <row r="219" spans="1:16" hidden="1" outlineLevel="1">
      <c r="A219" s="1" t="s">
        <v>84</v>
      </c>
      <c r="B219" s="3" t="s">
        <v>135</v>
      </c>
      <c r="C219" s="8">
        <v>0.1</v>
      </c>
      <c r="D219" s="1">
        <v>1</v>
      </c>
      <c r="E219" s="4">
        <f t="shared" si="28"/>
        <v>0.10200000000000001</v>
      </c>
      <c r="F219" s="4">
        <f t="shared" si="29"/>
        <v>0.10300000000000001</v>
      </c>
      <c r="G219" s="4">
        <f t="shared" si="30"/>
        <v>0.10500000000000001</v>
      </c>
      <c r="H219" s="4">
        <f t="shared" si="31"/>
        <v>0.112</v>
      </c>
      <c r="I219" s="1" t="s">
        <v>4</v>
      </c>
      <c r="J219" s="1" t="s">
        <v>4</v>
      </c>
      <c r="K219" s="1" t="s">
        <v>4</v>
      </c>
      <c r="L219" s="1" t="s">
        <v>4</v>
      </c>
      <c r="M219" s="1" t="s">
        <v>4</v>
      </c>
      <c r="N219" s="1" t="s">
        <v>4</v>
      </c>
      <c r="O219" s="1" t="s">
        <v>4</v>
      </c>
      <c r="P219" s="1" t="s">
        <v>4</v>
      </c>
    </row>
    <row r="220" spans="1:16" hidden="1" outlineLevel="1">
      <c r="A220" s="1" t="s">
        <v>85</v>
      </c>
      <c r="B220" s="3" t="s">
        <v>135</v>
      </c>
      <c r="C220" s="8">
        <v>0.2</v>
      </c>
      <c r="D220" s="1">
        <v>1</v>
      </c>
      <c r="E220" s="4">
        <f t="shared" si="28"/>
        <v>0.20400000000000001</v>
      </c>
      <c r="F220" s="4">
        <f t="shared" si="29"/>
        <v>0.20600000000000002</v>
      </c>
      <c r="G220" s="4">
        <f t="shared" si="30"/>
        <v>0.21000000000000002</v>
      </c>
      <c r="H220" s="4">
        <f t="shared" si="31"/>
        <v>0.224</v>
      </c>
      <c r="I220" s="1" t="s">
        <v>4</v>
      </c>
      <c r="J220" s="1" t="s">
        <v>4</v>
      </c>
      <c r="K220" s="1" t="s">
        <v>4</v>
      </c>
      <c r="L220" s="1" t="s">
        <v>4</v>
      </c>
      <c r="M220" s="1" t="s">
        <v>4</v>
      </c>
      <c r="N220" s="1" t="s">
        <v>4</v>
      </c>
      <c r="O220" s="1" t="s">
        <v>4</v>
      </c>
      <c r="P220" s="1" t="s">
        <v>4</v>
      </c>
    </row>
    <row r="221" spans="1:16" collapsed="1">
      <c r="C221" s="3"/>
    </row>
    <row r="222" spans="1:16">
      <c r="B222" s="7"/>
      <c r="C222" s="3"/>
      <c r="I222" s="1">
        <v>1</v>
      </c>
      <c r="J222" s="1">
        <v>2</v>
      </c>
      <c r="K222" s="1">
        <v>3</v>
      </c>
      <c r="L222" s="1">
        <v>4</v>
      </c>
      <c r="M222" s="1">
        <v>5</v>
      </c>
      <c r="N222" s="1">
        <v>6</v>
      </c>
      <c r="O222" s="1">
        <v>7</v>
      </c>
      <c r="P222" s="1">
        <v>8</v>
      </c>
    </row>
    <row r="223" spans="1:16">
      <c r="A223" s="7" t="s">
        <v>86</v>
      </c>
      <c r="B223" s="7" t="s">
        <v>134</v>
      </c>
      <c r="C223" s="7" t="s">
        <v>11</v>
      </c>
      <c r="D223" s="7" t="s">
        <v>6</v>
      </c>
      <c r="E223" s="78" t="s">
        <v>2</v>
      </c>
      <c r="F223" s="78"/>
      <c r="G223" s="78"/>
      <c r="H223" s="79" t="s">
        <v>5</v>
      </c>
      <c r="I223" s="79"/>
      <c r="J223" s="79"/>
      <c r="K223" s="79"/>
      <c r="L223" s="79"/>
      <c r="M223" s="79"/>
      <c r="N223" s="79"/>
      <c r="O223" s="79"/>
      <c r="P223" s="79"/>
    </row>
    <row r="224" spans="1:16" hidden="1" outlineLevel="1">
      <c r="A224" s="1" t="s">
        <v>87</v>
      </c>
      <c r="B224" s="3" t="s">
        <v>135</v>
      </c>
      <c r="C224" s="8">
        <v>3</v>
      </c>
      <c r="D224" s="1">
        <v>1</v>
      </c>
      <c r="E224" s="4">
        <f t="shared" ref="E224:E242" si="32">C224*Taux1+C224</f>
        <v>3.06</v>
      </c>
      <c r="F224" s="4">
        <f t="shared" ref="F224:F242" si="33">C224*Taux2+C224</f>
        <v>3.09</v>
      </c>
      <c r="G224" s="4">
        <f t="shared" ref="G224:G242" si="34">C224*Taux3+C224</f>
        <v>3.15</v>
      </c>
      <c r="H224" s="4">
        <f t="shared" ref="H224:H242" si="35">C224*Taux4+C224</f>
        <v>3.36</v>
      </c>
      <c r="I224" s="1" t="s">
        <v>4</v>
      </c>
      <c r="J224" s="1" t="s">
        <v>4</v>
      </c>
      <c r="K224" s="1" t="s">
        <v>4</v>
      </c>
      <c r="L224" s="1" t="s">
        <v>4</v>
      </c>
      <c r="M224" s="1" t="s">
        <v>4</v>
      </c>
      <c r="N224" s="1" t="s">
        <v>4</v>
      </c>
      <c r="O224" s="1" t="s">
        <v>4</v>
      </c>
      <c r="P224" s="1" t="s">
        <v>4</v>
      </c>
    </row>
    <row r="225" spans="1:16" hidden="1" outlineLevel="1">
      <c r="A225" s="1" t="s">
        <v>88</v>
      </c>
      <c r="B225" s="3">
        <v>2</v>
      </c>
      <c r="C225" s="8">
        <v>0.4</v>
      </c>
      <c r="D225" s="1" t="s">
        <v>89</v>
      </c>
      <c r="E225" s="4">
        <f t="shared" si="32"/>
        <v>0.40800000000000003</v>
      </c>
      <c r="F225" s="4">
        <f t="shared" si="33"/>
        <v>0.41200000000000003</v>
      </c>
      <c r="G225" s="4">
        <f t="shared" si="34"/>
        <v>0.42000000000000004</v>
      </c>
      <c r="H225" s="4">
        <f t="shared" si="35"/>
        <v>0.44800000000000001</v>
      </c>
      <c r="I225" s="1" t="s">
        <v>4</v>
      </c>
      <c r="J225" s="1" t="s">
        <v>4</v>
      </c>
      <c r="K225" s="1" t="s">
        <v>4</v>
      </c>
      <c r="L225" s="1" t="s">
        <v>4</v>
      </c>
      <c r="M225" s="1" t="s">
        <v>4</v>
      </c>
      <c r="N225" s="1" t="s">
        <v>4</v>
      </c>
      <c r="O225" s="1" t="s">
        <v>4</v>
      </c>
      <c r="P225" s="1" t="s">
        <v>4</v>
      </c>
    </row>
    <row r="226" spans="1:16" hidden="1" outlineLevel="1">
      <c r="A226" s="1" t="s">
        <v>90</v>
      </c>
      <c r="B226" s="3" t="s">
        <v>135</v>
      </c>
      <c r="C226" s="8">
        <v>0.01</v>
      </c>
      <c r="D226" s="1" t="s">
        <v>74</v>
      </c>
      <c r="E226" s="4">
        <f t="shared" si="32"/>
        <v>1.0200000000000001E-2</v>
      </c>
      <c r="F226" s="4">
        <f t="shared" si="33"/>
        <v>1.03E-2</v>
      </c>
      <c r="G226" s="4">
        <f t="shared" si="34"/>
        <v>1.0500000000000001E-2</v>
      </c>
      <c r="H226" s="4">
        <f t="shared" si="35"/>
        <v>1.12E-2</v>
      </c>
      <c r="I226" s="1" t="s">
        <v>4</v>
      </c>
      <c r="J226" s="1" t="s">
        <v>4</v>
      </c>
      <c r="K226" s="1" t="s">
        <v>4</v>
      </c>
      <c r="L226" s="1" t="s">
        <v>4</v>
      </c>
      <c r="M226" s="1" t="s">
        <v>4</v>
      </c>
      <c r="N226" s="1" t="s">
        <v>4</v>
      </c>
      <c r="O226" s="1" t="s">
        <v>4</v>
      </c>
      <c r="P226" s="1" t="s">
        <v>4</v>
      </c>
    </row>
    <row r="227" spans="1:16" hidden="1" outlineLevel="1">
      <c r="A227" s="1" t="s">
        <v>1284</v>
      </c>
      <c r="B227" s="3">
        <v>2</v>
      </c>
      <c r="C227" s="8">
        <v>2</v>
      </c>
      <c r="D227" s="1" t="s">
        <v>89</v>
      </c>
      <c r="E227" s="4">
        <f t="shared" si="32"/>
        <v>2.04</v>
      </c>
      <c r="F227" s="4">
        <f t="shared" si="33"/>
        <v>2.06</v>
      </c>
      <c r="G227" s="4">
        <f t="shared" si="34"/>
        <v>2.1</v>
      </c>
      <c r="H227" s="4">
        <f t="shared" si="35"/>
        <v>2.2400000000000002</v>
      </c>
      <c r="I227" s="1" t="s">
        <v>4</v>
      </c>
      <c r="J227" s="1" t="s">
        <v>4</v>
      </c>
      <c r="K227" s="1" t="s">
        <v>4</v>
      </c>
      <c r="L227" s="1" t="s">
        <v>4</v>
      </c>
      <c r="M227" s="1" t="s">
        <v>4</v>
      </c>
      <c r="N227" s="1" t="s">
        <v>4</v>
      </c>
      <c r="O227" s="1" t="s">
        <v>4</v>
      </c>
      <c r="P227" s="1" t="s">
        <v>4</v>
      </c>
    </row>
    <row r="228" spans="1:16" hidden="1" outlineLevel="1">
      <c r="A228" s="1" t="s">
        <v>1285</v>
      </c>
      <c r="B228" s="3">
        <v>2</v>
      </c>
      <c r="C228" s="8">
        <v>4</v>
      </c>
      <c r="D228" s="1" t="s">
        <v>89</v>
      </c>
      <c r="E228" s="4">
        <f t="shared" si="32"/>
        <v>4.08</v>
      </c>
      <c r="F228" s="4">
        <f t="shared" si="33"/>
        <v>4.12</v>
      </c>
      <c r="G228" s="4">
        <f t="shared" si="34"/>
        <v>4.2</v>
      </c>
      <c r="H228" s="4">
        <f t="shared" si="35"/>
        <v>4.4800000000000004</v>
      </c>
      <c r="I228" s="1" t="s">
        <v>4</v>
      </c>
      <c r="J228" s="1" t="s">
        <v>4</v>
      </c>
      <c r="K228" s="1" t="s">
        <v>4</v>
      </c>
      <c r="L228" s="1" t="s">
        <v>4</v>
      </c>
      <c r="M228" s="1" t="s">
        <v>4</v>
      </c>
      <c r="N228" s="1" t="s">
        <v>4</v>
      </c>
      <c r="O228" s="1" t="s">
        <v>4</v>
      </c>
      <c r="P228" s="1" t="s">
        <v>4</v>
      </c>
    </row>
    <row r="229" spans="1:16" hidden="1" outlineLevel="1">
      <c r="A229" s="1" t="s">
        <v>1286</v>
      </c>
      <c r="B229" s="3">
        <v>2</v>
      </c>
      <c r="C229" s="8">
        <v>30</v>
      </c>
      <c r="D229" s="1" t="s">
        <v>89</v>
      </c>
      <c r="E229" s="4">
        <f t="shared" si="32"/>
        <v>30.6</v>
      </c>
      <c r="F229" s="4">
        <f t="shared" si="33"/>
        <v>30.9</v>
      </c>
      <c r="G229" s="4">
        <f t="shared" si="34"/>
        <v>31.5</v>
      </c>
      <c r="H229" s="4">
        <f t="shared" si="35"/>
        <v>33.6</v>
      </c>
      <c r="I229" s="1" t="s">
        <v>4</v>
      </c>
      <c r="J229" s="1" t="s">
        <v>4</v>
      </c>
      <c r="K229" s="1" t="s">
        <v>4</v>
      </c>
      <c r="L229" s="1" t="s">
        <v>4</v>
      </c>
      <c r="M229" s="1" t="s">
        <v>4</v>
      </c>
      <c r="N229" s="1" t="s">
        <v>4</v>
      </c>
      <c r="O229" s="1" t="s">
        <v>4</v>
      </c>
      <c r="P229" s="1" t="s">
        <v>4</v>
      </c>
    </row>
    <row r="230" spans="1:16" hidden="1" outlineLevel="1">
      <c r="A230" s="1" t="s">
        <v>91</v>
      </c>
      <c r="B230" s="3">
        <v>2</v>
      </c>
      <c r="C230" s="8">
        <v>0.6</v>
      </c>
      <c r="D230" s="1" t="s">
        <v>89</v>
      </c>
      <c r="E230" s="4">
        <f t="shared" si="32"/>
        <v>0.61199999999999999</v>
      </c>
      <c r="F230" s="4">
        <f t="shared" si="33"/>
        <v>0.61799999999999999</v>
      </c>
      <c r="G230" s="4">
        <f t="shared" si="34"/>
        <v>0.63</v>
      </c>
      <c r="H230" s="4">
        <f t="shared" si="35"/>
        <v>0.67199999999999993</v>
      </c>
      <c r="I230" s="1" t="s">
        <v>4</v>
      </c>
      <c r="J230" s="1" t="s">
        <v>4</v>
      </c>
      <c r="K230" s="1" t="s">
        <v>4</v>
      </c>
      <c r="L230" s="1" t="s">
        <v>4</v>
      </c>
      <c r="M230" s="1" t="s">
        <v>4</v>
      </c>
      <c r="N230" s="1" t="s">
        <v>4</v>
      </c>
      <c r="O230" s="1" t="s">
        <v>4</v>
      </c>
      <c r="P230" s="1" t="s">
        <v>4</v>
      </c>
    </row>
    <row r="231" spans="1:16" hidden="1" outlineLevel="1">
      <c r="A231" s="1" t="s">
        <v>93</v>
      </c>
      <c r="B231" s="3" t="s">
        <v>135</v>
      </c>
      <c r="C231" s="8">
        <v>1</v>
      </c>
      <c r="D231" s="1">
        <v>100</v>
      </c>
      <c r="E231" s="4">
        <f t="shared" si="32"/>
        <v>1.02</v>
      </c>
      <c r="F231" s="4">
        <f t="shared" si="33"/>
        <v>1.03</v>
      </c>
      <c r="G231" s="4">
        <f t="shared" si="34"/>
        <v>1.05</v>
      </c>
      <c r="H231" s="4">
        <f t="shared" si="35"/>
        <v>1.1200000000000001</v>
      </c>
      <c r="I231" s="1" t="s">
        <v>4</v>
      </c>
      <c r="J231" s="1" t="s">
        <v>4</v>
      </c>
      <c r="K231" s="1" t="s">
        <v>4</v>
      </c>
      <c r="L231" s="1" t="s">
        <v>4</v>
      </c>
      <c r="M231" s="1" t="s">
        <v>4</v>
      </c>
      <c r="N231" s="1" t="s">
        <v>4</v>
      </c>
      <c r="O231" s="1" t="s">
        <v>4</v>
      </c>
      <c r="P231" s="1" t="s">
        <v>4</v>
      </c>
    </row>
    <row r="232" spans="1:16" hidden="1" outlineLevel="1">
      <c r="A232" s="1" t="s">
        <v>92</v>
      </c>
      <c r="B232" s="3">
        <v>2</v>
      </c>
      <c r="C232" s="8">
        <v>0.05</v>
      </c>
      <c r="D232" s="1" t="s">
        <v>89</v>
      </c>
      <c r="E232" s="4">
        <f t="shared" si="32"/>
        <v>5.1000000000000004E-2</v>
      </c>
      <c r="F232" s="4">
        <f t="shared" si="33"/>
        <v>5.1500000000000004E-2</v>
      </c>
      <c r="G232" s="4">
        <f t="shared" si="34"/>
        <v>5.2500000000000005E-2</v>
      </c>
      <c r="H232" s="4">
        <f t="shared" si="35"/>
        <v>5.6000000000000001E-2</v>
      </c>
      <c r="I232" s="1" t="s">
        <v>4</v>
      </c>
      <c r="J232" s="1" t="s">
        <v>4</v>
      </c>
      <c r="K232" s="1" t="s">
        <v>4</v>
      </c>
      <c r="L232" s="1" t="s">
        <v>4</v>
      </c>
      <c r="M232" s="1" t="s">
        <v>4</v>
      </c>
      <c r="N232" s="1" t="s">
        <v>4</v>
      </c>
      <c r="O232" s="1" t="s">
        <v>4</v>
      </c>
      <c r="P232" s="1" t="s">
        <v>4</v>
      </c>
    </row>
    <row r="233" spans="1:16" hidden="1" outlineLevel="1">
      <c r="A233" s="1" t="s">
        <v>94</v>
      </c>
      <c r="B233" s="3">
        <v>2</v>
      </c>
      <c r="C233" s="8">
        <v>1</v>
      </c>
      <c r="D233" s="1" t="s">
        <v>89</v>
      </c>
      <c r="E233" s="4">
        <f t="shared" si="32"/>
        <v>1.02</v>
      </c>
      <c r="F233" s="4">
        <f t="shared" si="33"/>
        <v>1.03</v>
      </c>
      <c r="G233" s="4">
        <f t="shared" si="34"/>
        <v>1.05</v>
      </c>
      <c r="H233" s="4">
        <f t="shared" si="35"/>
        <v>1.1200000000000001</v>
      </c>
      <c r="I233" s="1" t="s">
        <v>4</v>
      </c>
      <c r="J233" s="1" t="s">
        <v>4</v>
      </c>
      <c r="K233" s="1" t="s">
        <v>4</v>
      </c>
      <c r="L233" s="1" t="s">
        <v>4</v>
      </c>
      <c r="M233" s="1" t="s">
        <v>4</v>
      </c>
      <c r="N233" s="1" t="s">
        <v>4</v>
      </c>
      <c r="O233" s="1" t="s">
        <v>4</v>
      </c>
      <c r="P233" s="1" t="s">
        <v>4</v>
      </c>
    </row>
    <row r="234" spans="1:16" hidden="1" outlineLevel="1">
      <c r="A234" s="1" t="s">
        <v>920</v>
      </c>
      <c r="B234" s="3" t="s">
        <v>135</v>
      </c>
      <c r="C234" s="8">
        <v>0.8</v>
      </c>
      <c r="D234" s="1">
        <v>100</v>
      </c>
      <c r="E234" s="4">
        <f t="shared" si="32"/>
        <v>0.81600000000000006</v>
      </c>
      <c r="F234" s="4">
        <f t="shared" si="33"/>
        <v>0.82400000000000007</v>
      </c>
      <c r="G234" s="4">
        <f t="shared" si="34"/>
        <v>0.84000000000000008</v>
      </c>
      <c r="H234" s="4">
        <f t="shared" si="35"/>
        <v>0.89600000000000002</v>
      </c>
      <c r="I234" s="1" t="s">
        <v>4</v>
      </c>
      <c r="J234" s="1" t="s">
        <v>4</v>
      </c>
      <c r="K234" s="1" t="s">
        <v>4</v>
      </c>
      <c r="L234" s="1" t="s">
        <v>4</v>
      </c>
      <c r="M234" s="1" t="s">
        <v>4</v>
      </c>
      <c r="N234" s="1" t="s">
        <v>4</v>
      </c>
      <c r="O234" s="1" t="s">
        <v>4</v>
      </c>
      <c r="P234" s="1" t="s">
        <v>4</v>
      </c>
    </row>
    <row r="235" spans="1:16" hidden="1" outlineLevel="1">
      <c r="A235" s="1" t="s">
        <v>921</v>
      </c>
      <c r="B235" s="3" t="s">
        <v>135</v>
      </c>
      <c r="C235" s="8">
        <v>0.2</v>
      </c>
      <c r="D235" s="1">
        <v>12</v>
      </c>
      <c r="E235" s="4">
        <f t="shared" si="32"/>
        <v>0.20400000000000001</v>
      </c>
      <c r="F235" s="4">
        <f t="shared" si="33"/>
        <v>0.20600000000000002</v>
      </c>
      <c r="G235" s="4">
        <f t="shared" si="34"/>
        <v>0.21000000000000002</v>
      </c>
      <c r="H235" s="4">
        <f t="shared" si="35"/>
        <v>0.224</v>
      </c>
      <c r="I235" s="1" t="s">
        <v>4</v>
      </c>
      <c r="J235" s="1" t="s">
        <v>4</v>
      </c>
      <c r="K235" s="1" t="s">
        <v>4</v>
      </c>
      <c r="L235" s="1" t="s">
        <v>4</v>
      </c>
      <c r="M235" s="1" t="s">
        <v>4</v>
      </c>
      <c r="N235" s="1" t="s">
        <v>4</v>
      </c>
      <c r="O235" s="1" t="s">
        <v>4</v>
      </c>
      <c r="P235" s="1" t="s">
        <v>4</v>
      </c>
    </row>
    <row r="236" spans="1:16" hidden="1" outlineLevel="1">
      <c r="A236" s="1" t="s">
        <v>95</v>
      </c>
      <c r="B236" s="3">
        <v>2</v>
      </c>
      <c r="C236" s="8">
        <v>0.4</v>
      </c>
      <c r="D236" s="1" t="s">
        <v>89</v>
      </c>
      <c r="E236" s="4">
        <f t="shared" si="32"/>
        <v>0.40800000000000003</v>
      </c>
      <c r="F236" s="4">
        <f t="shared" si="33"/>
        <v>0.41200000000000003</v>
      </c>
      <c r="G236" s="4">
        <f t="shared" si="34"/>
        <v>0.42000000000000004</v>
      </c>
      <c r="H236" s="4">
        <f t="shared" si="35"/>
        <v>0.44800000000000001</v>
      </c>
      <c r="I236" s="1" t="s">
        <v>4</v>
      </c>
      <c r="J236" s="1" t="s">
        <v>4</v>
      </c>
      <c r="K236" s="1" t="s">
        <v>4</v>
      </c>
      <c r="L236" s="1" t="s">
        <v>4</v>
      </c>
      <c r="M236" s="1" t="s">
        <v>4</v>
      </c>
      <c r="N236" s="1" t="s">
        <v>4</v>
      </c>
      <c r="O236" s="1" t="s">
        <v>4</v>
      </c>
      <c r="P236" s="1" t="s">
        <v>4</v>
      </c>
    </row>
    <row r="237" spans="1:16" hidden="1" outlineLevel="1">
      <c r="A237" s="1" t="s">
        <v>96</v>
      </c>
      <c r="B237" s="3" t="s">
        <v>135</v>
      </c>
      <c r="C237" s="8">
        <v>10</v>
      </c>
      <c r="D237" s="1" t="s">
        <v>76</v>
      </c>
      <c r="E237" s="4">
        <f t="shared" si="32"/>
        <v>10.199999999999999</v>
      </c>
      <c r="F237" s="4">
        <f t="shared" si="33"/>
        <v>10.3</v>
      </c>
      <c r="G237" s="4">
        <f t="shared" si="34"/>
        <v>10.5</v>
      </c>
      <c r="H237" s="4">
        <f t="shared" si="35"/>
        <v>11.2</v>
      </c>
      <c r="I237" s="1" t="s">
        <v>4</v>
      </c>
      <c r="J237" s="1" t="s">
        <v>4</v>
      </c>
      <c r="K237" s="1" t="s">
        <v>4</v>
      </c>
      <c r="L237" s="1" t="s">
        <v>4</v>
      </c>
      <c r="M237" s="1" t="s">
        <v>4</v>
      </c>
      <c r="N237" s="1" t="s">
        <v>4</v>
      </c>
      <c r="O237" s="1" t="s">
        <v>4</v>
      </c>
      <c r="P237" s="1" t="s">
        <v>4</v>
      </c>
    </row>
    <row r="238" spans="1:16" hidden="1" outlineLevel="1">
      <c r="A238" s="1" t="s">
        <v>97</v>
      </c>
      <c r="B238" s="3" t="s">
        <v>135</v>
      </c>
      <c r="C238" s="8">
        <v>0.2</v>
      </c>
      <c r="D238" s="1" t="s">
        <v>89</v>
      </c>
      <c r="E238" s="4">
        <f t="shared" si="32"/>
        <v>0.20400000000000001</v>
      </c>
      <c r="F238" s="4">
        <f t="shared" si="33"/>
        <v>0.20600000000000002</v>
      </c>
      <c r="G238" s="4">
        <f t="shared" si="34"/>
        <v>0.21000000000000002</v>
      </c>
      <c r="H238" s="4">
        <f t="shared" si="35"/>
        <v>0.224</v>
      </c>
      <c r="I238" s="1" t="s">
        <v>4</v>
      </c>
      <c r="J238" s="1" t="s">
        <v>4</v>
      </c>
      <c r="K238" s="1" t="s">
        <v>4</v>
      </c>
      <c r="L238" s="1" t="s">
        <v>4</v>
      </c>
      <c r="M238" s="1" t="s">
        <v>4</v>
      </c>
      <c r="N238" s="1" t="s">
        <v>4</v>
      </c>
      <c r="O238" s="1" t="s">
        <v>4</v>
      </c>
      <c r="P238" s="1" t="s">
        <v>4</v>
      </c>
    </row>
    <row r="239" spans="1:16" hidden="1" outlineLevel="1">
      <c r="A239" s="1" t="s">
        <v>98</v>
      </c>
      <c r="B239" s="3" t="s">
        <v>135</v>
      </c>
      <c r="C239" s="8">
        <v>0.1</v>
      </c>
      <c r="D239" s="1" t="s">
        <v>89</v>
      </c>
      <c r="E239" s="4">
        <f t="shared" si="32"/>
        <v>0.10200000000000001</v>
      </c>
      <c r="F239" s="4">
        <f t="shared" si="33"/>
        <v>0.10300000000000001</v>
      </c>
      <c r="G239" s="4">
        <f t="shared" si="34"/>
        <v>0.10500000000000001</v>
      </c>
      <c r="H239" s="4">
        <f t="shared" si="35"/>
        <v>0.112</v>
      </c>
      <c r="I239" s="1" t="s">
        <v>4</v>
      </c>
      <c r="J239" s="1" t="s">
        <v>4</v>
      </c>
      <c r="K239" s="1" t="s">
        <v>4</v>
      </c>
      <c r="L239" s="1" t="s">
        <v>4</v>
      </c>
      <c r="M239" s="1" t="s">
        <v>4</v>
      </c>
      <c r="N239" s="1" t="s">
        <v>4</v>
      </c>
      <c r="O239" s="1" t="s">
        <v>4</v>
      </c>
      <c r="P239" s="1" t="s">
        <v>4</v>
      </c>
    </row>
    <row r="240" spans="1:16" hidden="1" outlineLevel="1">
      <c r="A240" s="1" t="s">
        <v>99</v>
      </c>
      <c r="B240" s="3" t="s">
        <v>135</v>
      </c>
      <c r="C240" s="8">
        <v>2</v>
      </c>
      <c r="D240" s="1" t="s">
        <v>89</v>
      </c>
      <c r="E240" s="4">
        <f t="shared" si="32"/>
        <v>2.04</v>
      </c>
      <c r="F240" s="4">
        <f t="shared" si="33"/>
        <v>2.06</v>
      </c>
      <c r="G240" s="4">
        <f t="shared" si="34"/>
        <v>2.1</v>
      </c>
      <c r="H240" s="4">
        <f t="shared" si="35"/>
        <v>2.2400000000000002</v>
      </c>
      <c r="I240" s="1" t="s">
        <v>4</v>
      </c>
      <c r="J240" s="1" t="s">
        <v>4</v>
      </c>
      <c r="K240" s="1" t="s">
        <v>4</v>
      </c>
      <c r="L240" s="1" t="s">
        <v>4</v>
      </c>
      <c r="M240" s="1" t="s">
        <v>4</v>
      </c>
      <c r="N240" s="1" t="s">
        <v>4</v>
      </c>
      <c r="O240" s="1" t="s">
        <v>4</v>
      </c>
      <c r="P240" s="1" t="s">
        <v>4</v>
      </c>
    </row>
    <row r="241" spans="1:16" hidden="1" outlineLevel="1">
      <c r="A241" s="1" t="s">
        <v>100</v>
      </c>
      <c r="B241" s="3">
        <v>2000</v>
      </c>
      <c r="C241" s="8">
        <v>20</v>
      </c>
      <c r="D241" s="1" t="s">
        <v>102</v>
      </c>
      <c r="E241" s="4">
        <f t="shared" si="32"/>
        <v>20.399999999999999</v>
      </c>
      <c r="F241" s="4">
        <f t="shared" si="33"/>
        <v>20.6</v>
      </c>
      <c r="G241" s="4">
        <f t="shared" si="34"/>
        <v>21</v>
      </c>
      <c r="H241" s="4">
        <f t="shared" si="35"/>
        <v>22.4</v>
      </c>
      <c r="I241" s="1" t="s">
        <v>4</v>
      </c>
      <c r="J241" s="1" t="s">
        <v>4</v>
      </c>
      <c r="K241" s="1" t="s">
        <v>4</v>
      </c>
      <c r="L241" s="1" t="s">
        <v>4</v>
      </c>
      <c r="M241" s="1" t="s">
        <v>4</v>
      </c>
      <c r="N241" s="1" t="s">
        <v>4</v>
      </c>
      <c r="O241" s="1" t="s">
        <v>4</v>
      </c>
      <c r="P241" s="1" t="s">
        <v>4</v>
      </c>
    </row>
    <row r="242" spans="1:16" hidden="1" outlineLevel="1">
      <c r="A242" s="1" t="s">
        <v>101</v>
      </c>
      <c r="B242" s="3">
        <v>2000</v>
      </c>
      <c r="C242" s="8">
        <v>8</v>
      </c>
      <c r="D242" s="1" t="s">
        <v>102</v>
      </c>
      <c r="E242" s="4">
        <f t="shared" si="32"/>
        <v>8.16</v>
      </c>
      <c r="F242" s="4">
        <f t="shared" si="33"/>
        <v>8.24</v>
      </c>
      <c r="G242" s="4">
        <f t="shared" si="34"/>
        <v>8.4</v>
      </c>
      <c r="H242" s="4">
        <f t="shared" si="35"/>
        <v>8.9600000000000009</v>
      </c>
      <c r="I242" s="1" t="s">
        <v>4</v>
      </c>
      <c r="J242" s="1" t="s">
        <v>4</v>
      </c>
      <c r="K242" s="1" t="s">
        <v>4</v>
      </c>
      <c r="L242" s="1" t="s">
        <v>4</v>
      </c>
      <c r="M242" s="1" t="s">
        <v>4</v>
      </c>
      <c r="N242" s="1" t="s">
        <v>4</v>
      </c>
      <c r="O242" s="1" t="s">
        <v>4</v>
      </c>
      <c r="P242" s="1" t="s">
        <v>4</v>
      </c>
    </row>
    <row r="243" spans="1:16" collapsed="1">
      <c r="C243" s="3"/>
    </row>
    <row r="244" spans="1:16">
      <c r="B244" s="7"/>
      <c r="C244" s="3"/>
      <c r="I244" s="1">
        <v>1</v>
      </c>
      <c r="J244" s="1">
        <v>2</v>
      </c>
      <c r="K244" s="1">
        <v>3</v>
      </c>
      <c r="L244" s="1">
        <v>4</v>
      </c>
      <c r="M244" s="1">
        <v>5</v>
      </c>
      <c r="N244" s="1">
        <v>6</v>
      </c>
      <c r="O244" s="1">
        <v>7</v>
      </c>
      <c r="P244" s="1">
        <v>8</v>
      </c>
    </row>
    <row r="245" spans="1:16">
      <c r="A245" s="7" t="s">
        <v>117</v>
      </c>
      <c r="B245" s="7" t="s">
        <v>134</v>
      </c>
      <c r="C245" s="7" t="s">
        <v>11</v>
      </c>
      <c r="D245" s="7" t="s">
        <v>6</v>
      </c>
      <c r="E245" s="78" t="s">
        <v>2</v>
      </c>
      <c r="F245" s="78"/>
      <c r="G245" s="78"/>
      <c r="H245" s="79" t="s">
        <v>5</v>
      </c>
      <c r="I245" s="79"/>
      <c r="J245" s="79"/>
      <c r="K245" s="79"/>
      <c r="L245" s="79"/>
      <c r="M245" s="79"/>
      <c r="N245" s="79"/>
      <c r="O245" s="79"/>
      <c r="P245" s="79"/>
    </row>
    <row r="246" spans="1:16" hidden="1" outlineLevel="1">
      <c r="A246" s="1" t="s">
        <v>104</v>
      </c>
      <c r="C246" s="3"/>
      <c r="E246" s="4"/>
      <c r="F246" s="4"/>
      <c r="G246" s="4"/>
      <c r="H246" s="4"/>
    </row>
    <row r="247" spans="1:16" hidden="1" outlineLevel="1">
      <c r="A247" s="1" t="s">
        <v>105</v>
      </c>
      <c r="B247" s="3">
        <v>70</v>
      </c>
      <c r="C247" s="8">
        <v>500</v>
      </c>
      <c r="D247" s="1">
        <v>1</v>
      </c>
      <c r="E247" s="4">
        <f t="shared" ref="E247:E264" si="36">C247*Taux1+C247</f>
        <v>510</v>
      </c>
      <c r="F247" s="4">
        <f t="shared" ref="F247:F264" si="37">C247*Taux2+C247</f>
        <v>515</v>
      </c>
      <c r="G247" s="4">
        <f t="shared" ref="G247:G264" si="38">C247*Taux3+C247</f>
        <v>525</v>
      </c>
      <c r="H247" s="4">
        <f t="shared" ref="H247:H264" si="39">C247*Taux4+C247</f>
        <v>560</v>
      </c>
      <c r="I247" s="1" t="s">
        <v>4</v>
      </c>
      <c r="J247" s="1" t="s">
        <v>4</v>
      </c>
      <c r="K247" s="1" t="s">
        <v>4</v>
      </c>
      <c r="L247" s="1" t="s">
        <v>4</v>
      </c>
      <c r="M247" s="1" t="s">
        <v>4</v>
      </c>
      <c r="N247" s="1" t="s">
        <v>4</v>
      </c>
      <c r="O247" s="1" t="s">
        <v>4</v>
      </c>
      <c r="P247" s="1" t="s">
        <v>4</v>
      </c>
    </row>
    <row r="248" spans="1:16" hidden="1" outlineLevel="1">
      <c r="A248" s="1" t="s">
        <v>106</v>
      </c>
      <c r="B248" s="3">
        <v>60</v>
      </c>
      <c r="C248" s="8">
        <v>150</v>
      </c>
      <c r="D248" s="1">
        <v>1</v>
      </c>
      <c r="E248" s="4">
        <f t="shared" si="36"/>
        <v>153</v>
      </c>
      <c r="F248" s="4">
        <f t="shared" si="37"/>
        <v>154.5</v>
      </c>
      <c r="G248" s="4">
        <f t="shared" si="38"/>
        <v>157.5</v>
      </c>
      <c r="H248" s="4">
        <f t="shared" si="39"/>
        <v>168</v>
      </c>
      <c r="I248" s="1" t="s">
        <v>4</v>
      </c>
      <c r="J248" s="1" t="s">
        <v>4</v>
      </c>
      <c r="K248" s="1" t="s">
        <v>4</v>
      </c>
      <c r="L248" s="1" t="s">
        <v>4</v>
      </c>
      <c r="M248" s="1" t="s">
        <v>4</v>
      </c>
      <c r="N248" s="1" t="s">
        <v>4</v>
      </c>
      <c r="O248" s="1" t="s">
        <v>4</v>
      </c>
      <c r="P248" s="1" t="s">
        <v>4</v>
      </c>
    </row>
    <row r="249" spans="1:16" hidden="1" outlineLevel="1">
      <c r="A249" s="1" t="s">
        <v>107</v>
      </c>
      <c r="B249" s="3">
        <v>45</v>
      </c>
      <c r="C249" s="8">
        <v>500</v>
      </c>
      <c r="D249" s="1">
        <v>1</v>
      </c>
      <c r="E249" s="4">
        <f t="shared" si="36"/>
        <v>510</v>
      </c>
      <c r="F249" s="4">
        <f t="shared" si="37"/>
        <v>515</v>
      </c>
      <c r="G249" s="4">
        <f t="shared" si="38"/>
        <v>525</v>
      </c>
      <c r="H249" s="4">
        <f t="shared" si="39"/>
        <v>560</v>
      </c>
      <c r="I249" s="1" t="s">
        <v>4</v>
      </c>
      <c r="J249" s="1" t="s">
        <v>4</v>
      </c>
      <c r="K249" s="1" t="s">
        <v>4</v>
      </c>
      <c r="L249" s="1" t="s">
        <v>4</v>
      </c>
      <c r="M249" s="1" t="s">
        <v>4</v>
      </c>
      <c r="N249" s="1" t="s">
        <v>4</v>
      </c>
      <c r="O249" s="1" t="s">
        <v>4</v>
      </c>
      <c r="P249" s="1" t="s">
        <v>4</v>
      </c>
    </row>
    <row r="250" spans="1:16" hidden="1" outlineLevel="1">
      <c r="A250" s="1" t="s">
        <v>108</v>
      </c>
      <c r="B250" s="3">
        <v>50</v>
      </c>
      <c r="C250" s="8">
        <v>500</v>
      </c>
      <c r="D250" s="1">
        <v>1</v>
      </c>
      <c r="E250" s="4">
        <f t="shared" si="36"/>
        <v>510</v>
      </c>
      <c r="F250" s="4">
        <f t="shared" si="37"/>
        <v>515</v>
      </c>
      <c r="G250" s="4">
        <f t="shared" si="38"/>
        <v>525</v>
      </c>
      <c r="H250" s="4">
        <f t="shared" si="39"/>
        <v>560</v>
      </c>
      <c r="I250" s="1" t="s">
        <v>4</v>
      </c>
      <c r="J250" s="1" t="s">
        <v>4</v>
      </c>
      <c r="K250" s="1" t="s">
        <v>4</v>
      </c>
      <c r="L250" s="1" t="s">
        <v>4</v>
      </c>
      <c r="M250" s="1" t="s">
        <v>4</v>
      </c>
      <c r="N250" s="1" t="s">
        <v>4</v>
      </c>
      <c r="O250" s="1" t="s">
        <v>4</v>
      </c>
      <c r="P250" s="1" t="s">
        <v>4</v>
      </c>
    </row>
    <row r="251" spans="1:16" hidden="1" outlineLevel="1">
      <c r="A251" s="1" t="s">
        <v>109</v>
      </c>
      <c r="B251" s="3">
        <v>25</v>
      </c>
      <c r="C251" s="8">
        <v>100</v>
      </c>
      <c r="D251" s="1">
        <v>1</v>
      </c>
      <c r="E251" s="4">
        <f t="shared" si="36"/>
        <v>102</v>
      </c>
      <c r="F251" s="4">
        <f t="shared" si="37"/>
        <v>103</v>
      </c>
      <c r="G251" s="4">
        <f t="shared" si="38"/>
        <v>105</v>
      </c>
      <c r="H251" s="4">
        <f t="shared" si="39"/>
        <v>112</v>
      </c>
      <c r="I251" s="1" t="s">
        <v>4</v>
      </c>
      <c r="J251" s="1" t="s">
        <v>4</v>
      </c>
      <c r="K251" s="1" t="s">
        <v>4</v>
      </c>
      <c r="L251" s="1" t="s">
        <v>4</v>
      </c>
      <c r="M251" s="1" t="s">
        <v>4</v>
      </c>
      <c r="N251" s="1" t="s">
        <v>4</v>
      </c>
      <c r="O251" s="1" t="s">
        <v>4</v>
      </c>
      <c r="P251" s="1" t="s">
        <v>4</v>
      </c>
    </row>
    <row r="252" spans="1:16" hidden="1" outlineLevel="1">
      <c r="A252" s="1" t="s">
        <v>110</v>
      </c>
      <c r="B252" s="3">
        <v>75</v>
      </c>
      <c r="C252" s="8">
        <v>1000</v>
      </c>
      <c r="D252" s="1">
        <v>1</v>
      </c>
      <c r="E252" s="4">
        <f t="shared" si="36"/>
        <v>1020</v>
      </c>
      <c r="F252" s="4">
        <f t="shared" si="37"/>
        <v>1030</v>
      </c>
      <c r="G252" s="4">
        <f t="shared" si="38"/>
        <v>1050</v>
      </c>
      <c r="H252" s="4">
        <f t="shared" si="39"/>
        <v>1120</v>
      </c>
      <c r="I252" s="1" t="s">
        <v>4</v>
      </c>
      <c r="J252" s="1" t="s">
        <v>4</v>
      </c>
      <c r="K252" s="1" t="s">
        <v>4</v>
      </c>
      <c r="L252" s="1" t="s">
        <v>4</v>
      </c>
      <c r="M252" s="1" t="s">
        <v>4</v>
      </c>
      <c r="N252" s="1" t="s">
        <v>4</v>
      </c>
      <c r="O252" s="1" t="s">
        <v>4</v>
      </c>
      <c r="P252" s="1" t="s">
        <v>4</v>
      </c>
    </row>
    <row r="253" spans="1:16" hidden="1" outlineLevel="1">
      <c r="A253" s="1" t="s">
        <v>111</v>
      </c>
      <c r="B253" s="3">
        <v>85</v>
      </c>
      <c r="C253" s="8">
        <v>2000</v>
      </c>
      <c r="D253" s="1">
        <v>1</v>
      </c>
      <c r="E253" s="4">
        <f t="shared" si="36"/>
        <v>2040</v>
      </c>
      <c r="F253" s="4">
        <f t="shared" si="37"/>
        <v>2060</v>
      </c>
      <c r="G253" s="4">
        <f t="shared" si="38"/>
        <v>2100</v>
      </c>
      <c r="H253" s="4">
        <f t="shared" si="39"/>
        <v>2240</v>
      </c>
      <c r="I253" s="1" t="s">
        <v>4</v>
      </c>
      <c r="J253" s="1" t="s">
        <v>4</v>
      </c>
      <c r="K253" s="1" t="s">
        <v>4</v>
      </c>
      <c r="L253" s="1" t="s">
        <v>4</v>
      </c>
      <c r="M253" s="1" t="s">
        <v>4</v>
      </c>
      <c r="N253" s="1" t="s">
        <v>4</v>
      </c>
      <c r="O253" s="1" t="s">
        <v>4</v>
      </c>
      <c r="P253" s="1" t="s">
        <v>4</v>
      </c>
    </row>
    <row r="254" spans="1:16" hidden="1" outlineLevel="1">
      <c r="A254" s="1" t="s">
        <v>112</v>
      </c>
      <c r="B254" s="3">
        <v>4</v>
      </c>
      <c r="C254" s="8">
        <v>0.3</v>
      </c>
      <c r="D254" s="1">
        <v>1</v>
      </c>
      <c r="E254" s="4">
        <f t="shared" si="36"/>
        <v>0.30599999999999999</v>
      </c>
      <c r="F254" s="4">
        <f t="shared" si="37"/>
        <v>0.309</v>
      </c>
      <c r="G254" s="4">
        <f t="shared" si="38"/>
        <v>0.315</v>
      </c>
      <c r="H254" s="4">
        <f t="shared" si="39"/>
        <v>0.33599999999999997</v>
      </c>
      <c r="I254" s="1" t="s">
        <v>4</v>
      </c>
      <c r="J254" s="1" t="s">
        <v>4</v>
      </c>
      <c r="K254" s="1" t="s">
        <v>4</v>
      </c>
      <c r="L254" s="1" t="s">
        <v>4</v>
      </c>
      <c r="M254" s="1" t="s">
        <v>4</v>
      </c>
      <c r="N254" s="1" t="s">
        <v>4</v>
      </c>
      <c r="O254" s="1" t="s">
        <v>4</v>
      </c>
      <c r="P254" s="1" t="s">
        <v>4</v>
      </c>
    </row>
    <row r="255" spans="1:16" hidden="1" outlineLevel="1">
      <c r="A255" s="1" t="s">
        <v>113</v>
      </c>
      <c r="B255" s="3">
        <v>10</v>
      </c>
      <c r="C255" s="8">
        <v>1</v>
      </c>
      <c r="D255" s="1">
        <v>1</v>
      </c>
      <c r="E255" s="4">
        <f t="shared" si="36"/>
        <v>1.02</v>
      </c>
      <c r="F255" s="4">
        <f t="shared" si="37"/>
        <v>1.03</v>
      </c>
      <c r="G255" s="4">
        <f t="shared" si="38"/>
        <v>1.05</v>
      </c>
      <c r="H255" s="4">
        <f t="shared" si="39"/>
        <v>1.1200000000000001</v>
      </c>
      <c r="I255" s="1" t="s">
        <v>4</v>
      </c>
      <c r="J255" s="1" t="s">
        <v>4</v>
      </c>
      <c r="K255" s="1" t="s">
        <v>4</v>
      </c>
      <c r="L255" s="1" t="s">
        <v>4</v>
      </c>
      <c r="M255" s="1" t="s">
        <v>4</v>
      </c>
      <c r="N255" s="1" t="s">
        <v>4</v>
      </c>
      <c r="O255" s="1" t="s">
        <v>4</v>
      </c>
      <c r="P255" s="1" t="s">
        <v>4</v>
      </c>
    </row>
    <row r="256" spans="1:16" hidden="1" outlineLevel="1">
      <c r="A256" s="1" t="s">
        <v>114</v>
      </c>
      <c r="B256" s="3">
        <v>10</v>
      </c>
      <c r="C256" s="8">
        <v>2</v>
      </c>
      <c r="D256" s="1">
        <v>1</v>
      </c>
      <c r="E256" s="4">
        <f t="shared" si="36"/>
        <v>2.04</v>
      </c>
      <c r="F256" s="4">
        <f t="shared" si="37"/>
        <v>2.06</v>
      </c>
      <c r="G256" s="4">
        <f t="shared" si="38"/>
        <v>2.1</v>
      </c>
      <c r="H256" s="4">
        <f t="shared" si="39"/>
        <v>2.2400000000000002</v>
      </c>
      <c r="I256" s="1" t="s">
        <v>4</v>
      </c>
      <c r="J256" s="1" t="s">
        <v>4</v>
      </c>
      <c r="K256" s="1" t="s">
        <v>4</v>
      </c>
      <c r="L256" s="1" t="s">
        <v>4</v>
      </c>
      <c r="M256" s="1" t="s">
        <v>4</v>
      </c>
      <c r="N256" s="1" t="s">
        <v>4</v>
      </c>
      <c r="O256" s="1" t="s">
        <v>4</v>
      </c>
      <c r="P256" s="1" t="s">
        <v>4</v>
      </c>
    </row>
    <row r="257" spans="1:16" hidden="1" outlineLevel="1">
      <c r="A257" s="1" t="s">
        <v>922</v>
      </c>
      <c r="B257" s="3">
        <v>20</v>
      </c>
      <c r="C257" s="8">
        <v>3</v>
      </c>
      <c r="D257" s="1">
        <v>1</v>
      </c>
      <c r="E257" s="4">
        <f t="shared" si="36"/>
        <v>3.06</v>
      </c>
      <c r="F257" s="4">
        <f t="shared" si="37"/>
        <v>3.09</v>
      </c>
      <c r="G257" s="4">
        <f t="shared" si="38"/>
        <v>3.15</v>
      </c>
      <c r="H257" s="4">
        <f t="shared" si="39"/>
        <v>3.36</v>
      </c>
      <c r="I257" s="1" t="s">
        <v>4</v>
      </c>
      <c r="J257" s="1" t="s">
        <v>4</v>
      </c>
      <c r="K257" s="1" t="s">
        <v>4</v>
      </c>
      <c r="L257" s="1" t="s">
        <v>4</v>
      </c>
      <c r="M257" s="1" t="s">
        <v>4</v>
      </c>
      <c r="N257" s="1" t="s">
        <v>4</v>
      </c>
      <c r="O257" s="1" t="s">
        <v>4</v>
      </c>
      <c r="P257" s="1" t="s">
        <v>4</v>
      </c>
    </row>
    <row r="258" spans="1:16" hidden="1" outlineLevel="1">
      <c r="A258" s="1" t="s">
        <v>923</v>
      </c>
      <c r="B258" s="3">
        <v>15</v>
      </c>
      <c r="C258" s="8">
        <v>5</v>
      </c>
      <c r="D258" s="1">
        <v>1</v>
      </c>
      <c r="E258" s="4">
        <f t="shared" si="36"/>
        <v>5.0999999999999996</v>
      </c>
      <c r="F258" s="4">
        <f t="shared" si="37"/>
        <v>5.15</v>
      </c>
      <c r="G258" s="4">
        <f t="shared" si="38"/>
        <v>5.25</v>
      </c>
      <c r="H258" s="4">
        <f t="shared" si="39"/>
        <v>5.6</v>
      </c>
      <c r="I258" s="1" t="s">
        <v>4</v>
      </c>
      <c r="J258" s="1" t="s">
        <v>4</v>
      </c>
      <c r="K258" s="1" t="s">
        <v>4</v>
      </c>
      <c r="L258" s="1" t="s">
        <v>4</v>
      </c>
      <c r="M258" s="1" t="s">
        <v>4</v>
      </c>
      <c r="N258" s="1" t="s">
        <v>4</v>
      </c>
      <c r="O258" s="1" t="s">
        <v>4</v>
      </c>
      <c r="P258" s="1" t="s">
        <v>4</v>
      </c>
    </row>
    <row r="259" spans="1:16" hidden="1" outlineLevel="1">
      <c r="A259" s="1" t="s">
        <v>115</v>
      </c>
      <c r="B259" s="3" t="s">
        <v>135</v>
      </c>
      <c r="C259" s="8">
        <v>0.05</v>
      </c>
      <c r="D259" s="1">
        <v>1</v>
      </c>
      <c r="E259" s="4">
        <f t="shared" si="36"/>
        <v>5.1000000000000004E-2</v>
      </c>
      <c r="F259" s="4">
        <f t="shared" si="37"/>
        <v>5.1500000000000004E-2</v>
      </c>
      <c r="G259" s="4">
        <f t="shared" si="38"/>
        <v>5.2500000000000005E-2</v>
      </c>
      <c r="H259" s="4">
        <f t="shared" si="39"/>
        <v>5.6000000000000001E-2</v>
      </c>
      <c r="I259" s="1" t="s">
        <v>4</v>
      </c>
      <c r="J259" s="1" t="s">
        <v>4</v>
      </c>
      <c r="K259" s="1" t="s">
        <v>4</v>
      </c>
      <c r="L259" s="1" t="s">
        <v>4</v>
      </c>
      <c r="M259" s="1" t="s">
        <v>4</v>
      </c>
      <c r="N259" s="1" t="s">
        <v>4</v>
      </c>
      <c r="O259" s="1" t="s">
        <v>4</v>
      </c>
      <c r="P259" s="1" t="s">
        <v>4</v>
      </c>
    </row>
    <row r="260" spans="1:16" hidden="1" outlineLevel="1">
      <c r="A260" s="1" t="s">
        <v>116</v>
      </c>
      <c r="B260" s="3">
        <v>3</v>
      </c>
      <c r="C260" s="8">
        <v>1.5</v>
      </c>
      <c r="D260" s="1">
        <v>1</v>
      </c>
      <c r="E260" s="4">
        <f t="shared" si="36"/>
        <v>1.53</v>
      </c>
      <c r="F260" s="4">
        <f t="shared" si="37"/>
        <v>1.5449999999999999</v>
      </c>
      <c r="G260" s="4">
        <f t="shared" si="38"/>
        <v>1.575</v>
      </c>
      <c r="H260" s="4">
        <f t="shared" si="39"/>
        <v>1.68</v>
      </c>
      <c r="I260" s="1" t="s">
        <v>4</v>
      </c>
      <c r="J260" s="1" t="s">
        <v>4</v>
      </c>
      <c r="K260" s="1" t="s">
        <v>4</v>
      </c>
      <c r="L260" s="1" t="s">
        <v>4</v>
      </c>
      <c r="M260" s="1" t="s">
        <v>4</v>
      </c>
      <c r="N260" s="1" t="s">
        <v>4</v>
      </c>
      <c r="O260" s="1" t="s">
        <v>4</v>
      </c>
      <c r="P260" s="1" t="s">
        <v>4</v>
      </c>
    </row>
    <row r="261" spans="1:16" hidden="1" outlineLevel="1">
      <c r="A261" s="1" t="s">
        <v>924</v>
      </c>
      <c r="B261" s="3">
        <v>5</v>
      </c>
      <c r="C261" s="8">
        <v>3</v>
      </c>
      <c r="D261" s="1">
        <v>1</v>
      </c>
      <c r="E261" s="4">
        <f t="shared" si="36"/>
        <v>3.06</v>
      </c>
      <c r="F261" s="4">
        <f t="shared" si="37"/>
        <v>3.09</v>
      </c>
      <c r="G261" s="4">
        <f t="shared" si="38"/>
        <v>3.15</v>
      </c>
      <c r="H261" s="4">
        <f t="shared" si="39"/>
        <v>3.36</v>
      </c>
      <c r="I261" s="1" t="s">
        <v>4</v>
      </c>
      <c r="J261" s="1" t="s">
        <v>4</v>
      </c>
      <c r="K261" s="1" t="s">
        <v>4</v>
      </c>
      <c r="L261" s="1" t="s">
        <v>4</v>
      </c>
      <c r="M261" s="1" t="s">
        <v>4</v>
      </c>
      <c r="N261" s="1" t="s">
        <v>4</v>
      </c>
      <c r="O261" s="1" t="s">
        <v>4</v>
      </c>
      <c r="P261" s="1" t="s">
        <v>4</v>
      </c>
    </row>
    <row r="262" spans="1:16" hidden="1" outlineLevel="1">
      <c r="A262" s="1" t="s">
        <v>925</v>
      </c>
      <c r="B262" s="3">
        <v>8</v>
      </c>
      <c r="C262" s="8">
        <v>4</v>
      </c>
      <c r="D262" s="1">
        <v>1</v>
      </c>
      <c r="E262" s="4">
        <f t="shared" si="36"/>
        <v>4.08</v>
      </c>
      <c r="F262" s="4">
        <f t="shared" si="37"/>
        <v>4.12</v>
      </c>
      <c r="G262" s="4">
        <f t="shared" si="38"/>
        <v>4.2</v>
      </c>
      <c r="H262" s="4">
        <f t="shared" si="39"/>
        <v>4.4800000000000004</v>
      </c>
      <c r="I262" s="1" t="s">
        <v>4</v>
      </c>
      <c r="J262" s="1" t="s">
        <v>4</v>
      </c>
      <c r="K262" s="1" t="s">
        <v>4</v>
      </c>
      <c r="L262" s="1" t="s">
        <v>4</v>
      </c>
      <c r="M262" s="1" t="s">
        <v>4</v>
      </c>
      <c r="N262" s="1" t="s">
        <v>4</v>
      </c>
      <c r="O262" s="1" t="s">
        <v>4</v>
      </c>
      <c r="P262" s="1" t="s">
        <v>4</v>
      </c>
    </row>
    <row r="263" spans="1:16" hidden="1" outlineLevel="1">
      <c r="A263" s="1" t="s">
        <v>927</v>
      </c>
      <c r="B263" s="3">
        <v>15</v>
      </c>
      <c r="C263" s="8">
        <v>5</v>
      </c>
      <c r="D263" s="1">
        <v>1</v>
      </c>
      <c r="E263" s="4">
        <f t="shared" si="36"/>
        <v>5.0999999999999996</v>
      </c>
      <c r="F263" s="4">
        <f t="shared" si="37"/>
        <v>5.15</v>
      </c>
      <c r="G263" s="4">
        <f t="shared" si="38"/>
        <v>5.25</v>
      </c>
      <c r="H263" s="4">
        <f t="shared" si="39"/>
        <v>5.6</v>
      </c>
      <c r="I263" s="1" t="s">
        <v>4</v>
      </c>
      <c r="J263" s="1" t="s">
        <v>4</v>
      </c>
      <c r="K263" s="1" t="s">
        <v>4</v>
      </c>
      <c r="L263" s="1" t="s">
        <v>4</v>
      </c>
      <c r="M263" s="1" t="s">
        <v>4</v>
      </c>
      <c r="N263" s="1" t="s">
        <v>4</v>
      </c>
      <c r="O263" s="1" t="s">
        <v>4</v>
      </c>
      <c r="P263" s="1" t="s">
        <v>4</v>
      </c>
    </row>
    <row r="264" spans="1:16" hidden="1" outlineLevel="1">
      <c r="A264" s="1" t="s">
        <v>926</v>
      </c>
      <c r="B264" s="3">
        <v>35</v>
      </c>
      <c r="C264" s="8">
        <v>10</v>
      </c>
      <c r="D264" s="1">
        <v>1</v>
      </c>
      <c r="E264" s="4">
        <f t="shared" si="36"/>
        <v>10.199999999999999</v>
      </c>
      <c r="F264" s="4">
        <f t="shared" si="37"/>
        <v>10.3</v>
      </c>
      <c r="G264" s="4">
        <f t="shared" si="38"/>
        <v>10.5</v>
      </c>
      <c r="H264" s="4">
        <f t="shared" si="39"/>
        <v>11.2</v>
      </c>
      <c r="I264" s="1" t="s">
        <v>4</v>
      </c>
      <c r="J264" s="1" t="s">
        <v>4</v>
      </c>
      <c r="K264" s="1" t="s">
        <v>4</v>
      </c>
      <c r="L264" s="1" t="s">
        <v>4</v>
      </c>
      <c r="M264" s="1" t="s">
        <v>4</v>
      </c>
      <c r="N264" s="1" t="s">
        <v>4</v>
      </c>
      <c r="O264" s="1" t="s">
        <v>4</v>
      </c>
      <c r="P264" s="1" t="s">
        <v>4</v>
      </c>
    </row>
    <row r="265" spans="1:16" collapsed="1">
      <c r="C265" s="3"/>
    </row>
    <row r="266" spans="1:16">
      <c r="C266" s="3"/>
      <c r="I266" s="1">
        <v>1</v>
      </c>
      <c r="J266" s="1">
        <v>2</v>
      </c>
      <c r="K266" s="1">
        <v>3</v>
      </c>
      <c r="L266" s="1">
        <v>4</v>
      </c>
      <c r="M266" s="1">
        <v>5</v>
      </c>
      <c r="N266" s="1">
        <v>6</v>
      </c>
      <c r="O266" s="1">
        <v>7</v>
      </c>
      <c r="P266" s="1">
        <v>8</v>
      </c>
    </row>
    <row r="267" spans="1:16">
      <c r="A267" s="7" t="s">
        <v>103</v>
      </c>
      <c r="B267" s="7" t="s">
        <v>134</v>
      </c>
      <c r="C267" s="7" t="s">
        <v>11</v>
      </c>
      <c r="D267" s="7" t="s">
        <v>6</v>
      </c>
      <c r="E267" s="78" t="s">
        <v>2</v>
      </c>
      <c r="F267" s="78"/>
      <c r="G267" s="78"/>
      <c r="H267" s="79" t="s">
        <v>5</v>
      </c>
      <c r="I267" s="79"/>
      <c r="J267" s="79"/>
      <c r="K267" s="79"/>
      <c r="L267" s="79"/>
      <c r="M267" s="79"/>
      <c r="N267" s="79"/>
      <c r="O267" s="79"/>
      <c r="P267" s="79"/>
    </row>
    <row r="268" spans="1:16" hidden="1" outlineLevel="1">
      <c r="A268" s="1" t="s">
        <v>118</v>
      </c>
      <c r="B268" s="3" t="s">
        <v>135</v>
      </c>
      <c r="C268" s="8">
        <v>5000</v>
      </c>
      <c r="D268" s="1">
        <v>1</v>
      </c>
      <c r="E268" s="4">
        <f t="shared" ref="E268:E290" si="40">C268*Taux1+C268</f>
        <v>5100</v>
      </c>
      <c r="F268" s="4">
        <f t="shared" ref="F268:F290" si="41">C268*Taux2+C268</f>
        <v>5150</v>
      </c>
      <c r="G268" s="4">
        <f t="shared" ref="G268:G290" si="42">C268*Taux3+C268</f>
        <v>5250</v>
      </c>
      <c r="H268" s="4">
        <f t="shared" ref="H268:H290" si="43">C268*Taux4+C268</f>
        <v>5600</v>
      </c>
      <c r="I268" s="1" t="s">
        <v>3</v>
      </c>
      <c r="J268" s="1" t="s">
        <v>4</v>
      </c>
      <c r="K268" s="1" t="s">
        <v>4</v>
      </c>
      <c r="L268" s="1" t="s">
        <v>4</v>
      </c>
      <c r="M268" s="1" t="s">
        <v>4</v>
      </c>
      <c r="N268" s="1" t="s">
        <v>4</v>
      </c>
      <c r="O268" s="1" t="s">
        <v>4</v>
      </c>
      <c r="P268" s="1" t="s">
        <v>4</v>
      </c>
    </row>
    <row r="269" spans="1:16" hidden="1" outlineLevel="1">
      <c r="A269" s="1" t="s">
        <v>119</v>
      </c>
      <c r="B269" s="3" t="s">
        <v>135</v>
      </c>
      <c r="C269" s="8">
        <v>10000</v>
      </c>
      <c r="D269" s="1">
        <v>1</v>
      </c>
      <c r="E269" s="4">
        <f t="shared" si="40"/>
        <v>10200</v>
      </c>
      <c r="F269" s="4">
        <f t="shared" si="41"/>
        <v>10300</v>
      </c>
      <c r="G269" s="4">
        <f t="shared" si="42"/>
        <v>10500</v>
      </c>
      <c r="H269" s="4">
        <f t="shared" si="43"/>
        <v>11200</v>
      </c>
      <c r="I269" s="1" t="s">
        <v>4</v>
      </c>
      <c r="J269" s="1" t="s">
        <v>3</v>
      </c>
      <c r="K269" s="1" t="s">
        <v>4</v>
      </c>
      <c r="L269" s="1" t="s">
        <v>4</v>
      </c>
      <c r="M269" s="1" t="s">
        <v>4</v>
      </c>
      <c r="N269" s="1" t="s">
        <v>4</v>
      </c>
      <c r="O269" s="1" t="s">
        <v>4</v>
      </c>
      <c r="P269" s="1" t="s">
        <v>4</v>
      </c>
    </row>
    <row r="270" spans="1:16" hidden="1" outlineLevel="1">
      <c r="A270" s="1" t="s">
        <v>928</v>
      </c>
      <c r="B270" s="3" t="s">
        <v>135</v>
      </c>
      <c r="C270" s="8">
        <v>30</v>
      </c>
      <c r="D270" s="1">
        <v>1</v>
      </c>
      <c r="E270" s="4">
        <f t="shared" si="40"/>
        <v>30.6</v>
      </c>
      <c r="F270" s="4">
        <f t="shared" si="41"/>
        <v>30.9</v>
      </c>
      <c r="G270" s="4">
        <f t="shared" si="42"/>
        <v>31.5</v>
      </c>
      <c r="H270" s="4">
        <f t="shared" si="43"/>
        <v>33.6</v>
      </c>
      <c r="I270" s="1" t="s">
        <v>4</v>
      </c>
      <c r="J270" s="1" t="s">
        <v>4</v>
      </c>
      <c r="K270" s="1" t="s">
        <v>4</v>
      </c>
      <c r="L270" s="1" t="s">
        <v>3</v>
      </c>
      <c r="M270" s="1" t="s">
        <v>4</v>
      </c>
      <c r="N270" s="1" t="s">
        <v>4</v>
      </c>
      <c r="O270" s="1" t="s">
        <v>4</v>
      </c>
      <c r="P270" s="1" t="s">
        <v>4</v>
      </c>
    </row>
    <row r="271" spans="1:16" hidden="1" outlineLevel="1">
      <c r="A271" s="1" t="s">
        <v>929</v>
      </c>
      <c r="B271" s="3" t="s">
        <v>135</v>
      </c>
      <c r="C271" s="8">
        <v>50</v>
      </c>
      <c r="D271" s="1">
        <v>1</v>
      </c>
      <c r="E271" s="4">
        <f t="shared" si="40"/>
        <v>51</v>
      </c>
      <c r="F271" s="4">
        <f t="shared" si="41"/>
        <v>51.5</v>
      </c>
      <c r="G271" s="4">
        <f t="shared" si="42"/>
        <v>52.5</v>
      </c>
      <c r="H271" s="4">
        <f t="shared" si="43"/>
        <v>56</v>
      </c>
      <c r="I271" s="1" t="s">
        <v>4</v>
      </c>
      <c r="J271" s="1" t="s">
        <v>4</v>
      </c>
      <c r="K271" s="1" t="s">
        <v>4</v>
      </c>
      <c r="L271" s="1" t="s">
        <v>4</v>
      </c>
      <c r="M271" s="1" t="s">
        <v>3</v>
      </c>
      <c r="N271" s="1" t="s">
        <v>4</v>
      </c>
      <c r="O271" s="1" t="s">
        <v>4</v>
      </c>
      <c r="P271" s="1" t="s">
        <v>4</v>
      </c>
    </row>
    <row r="272" spans="1:16" hidden="1" outlineLevel="1">
      <c r="A272" s="1" t="s">
        <v>120</v>
      </c>
      <c r="B272" s="3" t="s">
        <v>135</v>
      </c>
      <c r="C272" s="8">
        <v>10000</v>
      </c>
      <c r="D272" s="1">
        <v>1</v>
      </c>
      <c r="E272" s="4">
        <f t="shared" si="40"/>
        <v>10200</v>
      </c>
      <c r="F272" s="4">
        <f t="shared" si="41"/>
        <v>10300</v>
      </c>
      <c r="G272" s="4">
        <f t="shared" si="42"/>
        <v>10500</v>
      </c>
      <c r="H272" s="4">
        <f t="shared" si="43"/>
        <v>11200</v>
      </c>
      <c r="I272" s="1" t="s">
        <v>4</v>
      </c>
      <c r="J272" s="1" t="s">
        <v>4</v>
      </c>
      <c r="K272" s="1" t="s">
        <v>4</v>
      </c>
      <c r="L272" s="1" t="s">
        <v>4</v>
      </c>
      <c r="M272" s="1" t="s">
        <v>4</v>
      </c>
      <c r="N272" s="1" t="s">
        <v>3</v>
      </c>
      <c r="O272" s="1" t="s">
        <v>4</v>
      </c>
      <c r="P272" s="1" t="s">
        <v>4</v>
      </c>
    </row>
    <row r="273" spans="1:16" hidden="1" outlineLevel="1">
      <c r="A273" s="1" t="s">
        <v>121</v>
      </c>
      <c r="B273" s="3" t="s">
        <v>135</v>
      </c>
      <c r="C273" s="8">
        <v>100</v>
      </c>
      <c r="D273" s="1">
        <v>1</v>
      </c>
      <c r="E273" s="4">
        <f t="shared" si="40"/>
        <v>102</v>
      </c>
      <c r="F273" s="4">
        <f t="shared" si="41"/>
        <v>103</v>
      </c>
      <c r="G273" s="4">
        <f t="shared" si="42"/>
        <v>105</v>
      </c>
      <c r="H273" s="4">
        <f t="shared" si="43"/>
        <v>112</v>
      </c>
      <c r="I273" s="1" t="s">
        <v>4</v>
      </c>
      <c r="J273" s="1" t="s">
        <v>4</v>
      </c>
      <c r="K273" s="1" t="s">
        <v>4</v>
      </c>
      <c r="L273" s="1" t="s">
        <v>4</v>
      </c>
      <c r="M273" s="1" t="s">
        <v>4</v>
      </c>
      <c r="N273" s="1" t="s">
        <v>4</v>
      </c>
      <c r="O273" s="1" t="s">
        <v>3</v>
      </c>
      <c r="P273" s="1" t="s">
        <v>4</v>
      </c>
    </row>
    <row r="274" spans="1:16" hidden="1" outlineLevel="1">
      <c r="A274" s="1" t="s">
        <v>930</v>
      </c>
      <c r="B274" s="3" t="s">
        <v>135</v>
      </c>
      <c r="C274" s="8">
        <v>200</v>
      </c>
      <c r="D274" s="1">
        <v>1</v>
      </c>
      <c r="E274" s="4">
        <f t="shared" si="40"/>
        <v>204</v>
      </c>
      <c r="F274" s="4">
        <f t="shared" si="41"/>
        <v>206</v>
      </c>
      <c r="G274" s="4">
        <f t="shared" si="42"/>
        <v>210</v>
      </c>
      <c r="H274" s="4">
        <f t="shared" si="43"/>
        <v>224</v>
      </c>
      <c r="I274" s="1" t="s">
        <v>4</v>
      </c>
      <c r="J274" s="1" t="s">
        <v>4</v>
      </c>
      <c r="K274" s="1" t="s">
        <v>4</v>
      </c>
      <c r="L274" s="1" t="s">
        <v>4</v>
      </c>
      <c r="M274" s="1" t="s">
        <v>4</v>
      </c>
      <c r="N274" s="1" t="s">
        <v>4</v>
      </c>
      <c r="O274" s="1" t="s">
        <v>4</v>
      </c>
      <c r="P274" s="1" t="s">
        <v>3</v>
      </c>
    </row>
    <row r="275" spans="1:16" hidden="1" outlineLevel="1">
      <c r="A275" s="1" t="s">
        <v>931</v>
      </c>
      <c r="B275" s="3" t="s">
        <v>135</v>
      </c>
      <c r="C275" s="8">
        <v>500</v>
      </c>
      <c r="D275" s="1">
        <v>1</v>
      </c>
      <c r="E275" s="4">
        <f t="shared" si="40"/>
        <v>510</v>
      </c>
      <c r="F275" s="4">
        <f t="shared" si="41"/>
        <v>515</v>
      </c>
      <c r="G275" s="4">
        <f t="shared" si="42"/>
        <v>525</v>
      </c>
      <c r="H275" s="4">
        <f t="shared" si="43"/>
        <v>560</v>
      </c>
      <c r="I275" s="1" t="s">
        <v>4</v>
      </c>
      <c r="J275" s="1" t="s">
        <v>4</v>
      </c>
      <c r="K275" s="1" t="s">
        <v>4</v>
      </c>
      <c r="L275" s="1" t="s">
        <v>4</v>
      </c>
      <c r="M275" s="1" t="s">
        <v>4</v>
      </c>
      <c r="N275" s="1" t="s">
        <v>4</v>
      </c>
      <c r="O275" s="1" t="s">
        <v>3</v>
      </c>
      <c r="P275" s="1" t="s">
        <v>4</v>
      </c>
    </row>
    <row r="276" spans="1:16" hidden="1" outlineLevel="1">
      <c r="A276" s="1" t="s">
        <v>122</v>
      </c>
      <c r="B276" s="3" t="s">
        <v>135</v>
      </c>
      <c r="C276" s="8">
        <v>25000</v>
      </c>
      <c r="D276" s="1">
        <v>1</v>
      </c>
      <c r="E276" s="4">
        <f t="shared" si="40"/>
        <v>25500</v>
      </c>
      <c r="F276" s="4">
        <f t="shared" si="41"/>
        <v>25750</v>
      </c>
      <c r="G276" s="4">
        <f t="shared" si="42"/>
        <v>26250</v>
      </c>
      <c r="H276" s="4">
        <f t="shared" si="43"/>
        <v>28000</v>
      </c>
      <c r="I276" s="1" t="s">
        <v>4</v>
      </c>
      <c r="J276" s="1" t="s">
        <v>4</v>
      </c>
      <c r="K276" s="1" t="s">
        <v>4</v>
      </c>
      <c r="L276" s="1" t="s">
        <v>4</v>
      </c>
      <c r="M276" s="1" t="s">
        <v>4</v>
      </c>
      <c r="N276" s="1" t="s">
        <v>3</v>
      </c>
      <c r="O276" s="1" t="s">
        <v>4</v>
      </c>
      <c r="P276" s="1" t="s">
        <v>4</v>
      </c>
    </row>
    <row r="277" spans="1:16" hidden="1" outlineLevel="1">
      <c r="A277" s="1" t="s">
        <v>123</v>
      </c>
      <c r="B277" s="3" t="s">
        <v>135</v>
      </c>
      <c r="C277" s="8">
        <v>15000</v>
      </c>
      <c r="D277" s="1">
        <v>1</v>
      </c>
      <c r="E277" s="4">
        <f t="shared" si="40"/>
        <v>15300</v>
      </c>
      <c r="F277" s="4">
        <f t="shared" si="41"/>
        <v>15450</v>
      </c>
      <c r="G277" s="4">
        <f t="shared" si="42"/>
        <v>15750</v>
      </c>
      <c r="H277" s="4">
        <f t="shared" si="43"/>
        <v>16800</v>
      </c>
      <c r="I277" s="1" t="s">
        <v>4</v>
      </c>
      <c r="J277" s="1" t="s">
        <v>4</v>
      </c>
      <c r="K277" s="1" t="s">
        <v>4</v>
      </c>
      <c r="L277" s="1" t="s">
        <v>4</v>
      </c>
      <c r="M277" s="1" t="s">
        <v>3</v>
      </c>
      <c r="N277" s="1" t="s">
        <v>4</v>
      </c>
      <c r="O277" s="1" t="s">
        <v>4</v>
      </c>
      <c r="P277" s="1" t="s">
        <v>4</v>
      </c>
    </row>
    <row r="278" spans="1:16" hidden="1" outlineLevel="1">
      <c r="A278" s="1" t="s">
        <v>124</v>
      </c>
      <c r="B278" s="3" t="s">
        <v>135</v>
      </c>
      <c r="C278" s="8">
        <v>50000</v>
      </c>
      <c r="D278" s="1">
        <v>1</v>
      </c>
      <c r="E278" s="4">
        <f t="shared" si="40"/>
        <v>51000</v>
      </c>
      <c r="F278" s="4">
        <f t="shared" si="41"/>
        <v>51500</v>
      </c>
      <c r="G278" s="4">
        <f t="shared" si="42"/>
        <v>52500</v>
      </c>
      <c r="H278" s="4">
        <f t="shared" si="43"/>
        <v>56000</v>
      </c>
      <c r="I278" s="1" t="s">
        <v>4</v>
      </c>
      <c r="J278" s="1" t="s">
        <v>4</v>
      </c>
      <c r="K278" s="1" t="s">
        <v>4</v>
      </c>
      <c r="L278" s="1" t="s">
        <v>3</v>
      </c>
      <c r="M278" s="1" t="s">
        <v>4</v>
      </c>
      <c r="N278" s="1" t="s">
        <v>4</v>
      </c>
      <c r="O278" s="1" t="s">
        <v>4</v>
      </c>
      <c r="P278" s="1" t="s">
        <v>4</v>
      </c>
    </row>
    <row r="279" spans="1:16" hidden="1" outlineLevel="1">
      <c r="A279" s="1" t="s">
        <v>125</v>
      </c>
      <c r="B279" s="3" t="s">
        <v>135</v>
      </c>
      <c r="C279" s="8">
        <v>30000</v>
      </c>
      <c r="D279" s="1">
        <v>1</v>
      </c>
      <c r="E279" s="4">
        <f t="shared" si="40"/>
        <v>30600</v>
      </c>
      <c r="F279" s="4">
        <f t="shared" si="41"/>
        <v>30900</v>
      </c>
      <c r="G279" s="4">
        <f t="shared" si="42"/>
        <v>31500</v>
      </c>
      <c r="H279" s="4">
        <f t="shared" si="43"/>
        <v>33600</v>
      </c>
      <c r="I279" s="1" t="s">
        <v>4</v>
      </c>
      <c r="J279" s="1" t="s">
        <v>4</v>
      </c>
      <c r="K279" s="1" t="s">
        <v>3</v>
      </c>
      <c r="L279" s="1" t="s">
        <v>4</v>
      </c>
      <c r="M279" s="1" t="s">
        <v>4</v>
      </c>
      <c r="N279" s="1" t="s">
        <v>4</v>
      </c>
      <c r="O279" s="1" t="s">
        <v>4</v>
      </c>
      <c r="P279" s="1" t="s">
        <v>4</v>
      </c>
    </row>
    <row r="280" spans="1:16" hidden="1" outlineLevel="1">
      <c r="A280" s="1" t="s">
        <v>126</v>
      </c>
      <c r="B280" s="3" t="s">
        <v>135</v>
      </c>
      <c r="C280" s="8">
        <v>3000</v>
      </c>
      <c r="D280" s="1">
        <v>1</v>
      </c>
      <c r="E280" s="4">
        <f t="shared" si="40"/>
        <v>3060</v>
      </c>
      <c r="F280" s="4">
        <f t="shared" si="41"/>
        <v>3090</v>
      </c>
      <c r="G280" s="4">
        <f t="shared" si="42"/>
        <v>3150</v>
      </c>
      <c r="H280" s="4">
        <f t="shared" si="43"/>
        <v>3360</v>
      </c>
      <c r="I280" s="1" t="s">
        <v>4</v>
      </c>
      <c r="J280" s="1" t="s">
        <v>3</v>
      </c>
      <c r="K280" s="1" t="s">
        <v>4</v>
      </c>
      <c r="L280" s="1" t="s">
        <v>4</v>
      </c>
      <c r="M280" s="1" t="s">
        <v>4</v>
      </c>
      <c r="N280" s="1" t="s">
        <v>4</v>
      </c>
      <c r="O280" s="1" t="s">
        <v>4</v>
      </c>
      <c r="P280" s="1" t="s">
        <v>4</v>
      </c>
    </row>
    <row r="281" spans="1:16" hidden="1" outlineLevel="1">
      <c r="A281" s="1" t="s">
        <v>127</v>
      </c>
      <c r="B281" s="3" t="s">
        <v>135</v>
      </c>
      <c r="C281" s="8">
        <v>10000</v>
      </c>
      <c r="D281" s="1">
        <v>1</v>
      </c>
      <c r="E281" s="4">
        <f t="shared" si="40"/>
        <v>10200</v>
      </c>
      <c r="F281" s="4">
        <f t="shared" si="41"/>
        <v>10300</v>
      </c>
      <c r="G281" s="4">
        <f t="shared" si="42"/>
        <v>10500</v>
      </c>
      <c r="H281" s="4">
        <f t="shared" si="43"/>
        <v>11200</v>
      </c>
      <c r="I281" s="1" t="s">
        <v>3</v>
      </c>
      <c r="J281" s="1" t="s">
        <v>4</v>
      </c>
      <c r="K281" s="1" t="s">
        <v>4</v>
      </c>
      <c r="L281" s="1" t="s">
        <v>4</v>
      </c>
      <c r="M281" s="1" t="s">
        <v>4</v>
      </c>
      <c r="N281" s="1" t="s">
        <v>4</v>
      </c>
      <c r="O281" s="1" t="s">
        <v>4</v>
      </c>
      <c r="P281" s="1" t="s">
        <v>4</v>
      </c>
    </row>
    <row r="282" spans="1:16" hidden="1" outlineLevel="1">
      <c r="A282" s="1" t="s">
        <v>128</v>
      </c>
      <c r="B282" s="3" t="s">
        <v>135</v>
      </c>
      <c r="C282" s="8">
        <v>500</v>
      </c>
      <c r="D282" s="1">
        <v>1</v>
      </c>
      <c r="E282" s="4">
        <f t="shared" si="40"/>
        <v>510</v>
      </c>
      <c r="F282" s="4">
        <f t="shared" si="41"/>
        <v>515</v>
      </c>
      <c r="G282" s="4">
        <f t="shared" si="42"/>
        <v>525</v>
      </c>
      <c r="H282" s="4">
        <f t="shared" si="43"/>
        <v>560</v>
      </c>
      <c r="I282" s="1" t="s">
        <v>4</v>
      </c>
      <c r="J282" s="1" t="s">
        <v>3</v>
      </c>
      <c r="K282" s="1" t="s">
        <v>4</v>
      </c>
      <c r="L282" s="1" t="s">
        <v>4</v>
      </c>
      <c r="M282" s="1" t="s">
        <v>4</v>
      </c>
      <c r="N282" s="1" t="s">
        <v>4</v>
      </c>
      <c r="O282" s="1" t="s">
        <v>4</v>
      </c>
      <c r="P282" s="1" t="s">
        <v>4</v>
      </c>
    </row>
    <row r="283" spans="1:16" hidden="1" outlineLevel="1">
      <c r="A283" s="1" t="s">
        <v>129</v>
      </c>
      <c r="B283" s="3" t="s">
        <v>135</v>
      </c>
      <c r="C283" s="8">
        <v>500</v>
      </c>
      <c r="D283" s="1">
        <v>1</v>
      </c>
      <c r="E283" s="4">
        <f t="shared" si="40"/>
        <v>510</v>
      </c>
      <c r="F283" s="4">
        <f t="shared" si="41"/>
        <v>515</v>
      </c>
      <c r="G283" s="4">
        <f t="shared" si="42"/>
        <v>525</v>
      </c>
      <c r="H283" s="4">
        <f t="shared" si="43"/>
        <v>560</v>
      </c>
      <c r="I283" s="1" t="s">
        <v>4</v>
      </c>
      <c r="J283" s="1" t="s">
        <v>4</v>
      </c>
      <c r="K283" s="1" t="s">
        <v>3</v>
      </c>
      <c r="L283" s="1" t="s">
        <v>4</v>
      </c>
      <c r="M283" s="1" t="s">
        <v>4</v>
      </c>
      <c r="N283" s="1" t="s">
        <v>4</v>
      </c>
      <c r="O283" s="1" t="s">
        <v>4</v>
      </c>
      <c r="P283" s="1" t="s">
        <v>4</v>
      </c>
    </row>
    <row r="284" spans="1:16" hidden="1" outlineLevel="1">
      <c r="A284" s="1" t="s">
        <v>130</v>
      </c>
      <c r="B284" s="3" t="s">
        <v>135</v>
      </c>
      <c r="C284" s="8">
        <v>100</v>
      </c>
      <c r="D284" s="1">
        <v>1</v>
      </c>
      <c r="E284" s="4">
        <f t="shared" si="40"/>
        <v>102</v>
      </c>
      <c r="F284" s="4">
        <f t="shared" si="41"/>
        <v>103</v>
      </c>
      <c r="G284" s="4">
        <f t="shared" si="42"/>
        <v>105</v>
      </c>
      <c r="H284" s="4">
        <f t="shared" si="43"/>
        <v>112</v>
      </c>
      <c r="I284" s="1" t="s">
        <v>4</v>
      </c>
      <c r="J284" s="1" t="s">
        <v>4</v>
      </c>
      <c r="K284" s="1" t="s">
        <v>4</v>
      </c>
      <c r="L284" s="1" t="s">
        <v>3</v>
      </c>
      <c r="M284" s="1" t="s">
        <v>4</v>
      </c>
      <c r="N284" s="1" t="s">
        <v>4</v>
      </c>
      <c r="O284" s="1" t="s">
        <v>4</v>
      </c>
      <c r="P284" s="1" t="s">
        <v>4</v>
      </c>
    </row>
    <row r="285" spans="1:16" hidden="1" outlineLevel="1">
      <c r="A285" s="1" t="s">
        <v>932</v>
      </c>
      <c r="B285" s="3" t="s">
        <v>135</v>
      </c>
      <c r="C285" s="8">
        <v>2</v>
      </c>
      <c r="D285" s="1">
        <v>1</v>
      </c>
      <c r="E285" s="4">
        <f t="shared" si="40"/>
        <v>2.04</v>
      </c>
      <c r="F285" s="4">
        <f t="shared" si="41"/>
        <v>2.06</v>
      </c>
      <c r="G285" s="4">
        <f t="shared" si="42"/>
        <v>2.1</v>
      </c>
      <c r="H285" s="4">
        <f t="shared" si="43"/>
        <v>2.2400000000000002</v>
      </c>
      <c r="I285" s="1" t="s">
        <v>4</v>
      </c>
      <c r="J285" s="1" t="s">
        <v>4</v>
      </c>
      <c r="K285" s="1" t="s">
        <v>4</v>
      </c>
      <c r="L285" s="1" t="s">
        <v>4</v>
      </c>
      <c r="M285" s="1" t="s">
        <v>3</v>
      </c>
      <c r="N285" s="1" t="s">
        <v>4</v>
      </c>
      <c r="O285" s="1" t="s">
        <v>4</v>
      </c>
      <c r="P285" s="1" t="s">
        <v>4</v>
      </c>
    </row>
    <row r="286" spans="1:16" hidden="1" outlineLevel="1">
      <c r="A286" s="1" t="s">
        <v>933</v>
      </c>
      <c r="B286" s="3" t="s">
        <v>135</v>
      </c>
      <c r="C286" s="8">
        <v>10</v>
      </c>
      <c r="D286" s="1">
        <v>1</v>
      </c>
      <c r="E286" s="4">
        <f t="shared" si="40"/>
        <v>10.199999999999999</v>
      </c>
      <c r="F286" s="4">
        <f t="shared" si="41"/>
        <v>10.3</v>
      </c>
      <c r="G286" s="4">
        <f t="shared" si="42"/>
        <v>10.5</v>
      </c>
      <c r="H286" s="4">
        <f t="shared" si="43"/>
        <v>11.2</v>
      </c>
      <c r="I286" s="1" t="s">
        <v>4</v>
      </c>
      <c r="J286" s="1" t="s">
        <v>4</v>
      </c>
      <c r="K286" s="1" t="s">
        <v>4</v>
      </c>
      <c r="L286" s="1" t="s">
        <v>4</v>
      </c>
      <c r="M286" s="1" t="s">
        <v>4</v>
      </c>
      <c r="N286" s="1" t="s">
        <v>3</v>
      </c>
      <c r="O286" s="1" t="s">
        <v>4</v>
      </c>
      <c r="P286" s="1" t="s">
        <v>4</v>
      </c>
    </row>
    <row r="287" spans="1:16" hidden="1" outlineLevel="1">
      <c r="A287" s="1" t="s">
        <v>131</v>
      </c>
      <c r="B287" s="3" t="s">
        <v>135</v>
      </c>
      <c r="C287" s="8">
        <v>5</v>
      </c>
      <c r="D287" s="1">
        <v>1</v>
      </c>
      <c r="E287" s="4">
        <f t="shared" si="40"/>
        <v>5.0999999999999996</v>
      </c>
      <c r="F287" s="4">
        <f t="shared" si="41"/>
        <v>5.15</v>
      </c>
      <c r="G287" s="4">
        <f t="shared" si="42"/>
        <v>5.25</v>
      </c>
      <c r="H287" s="4">
        <f t="shared" si="43"/>
        <v>5.6</v>
      </c>
      <c r="I287" s="1" t="s">
        <v>4</v>
      </c>
      <c r="J287" s="1" t="s">
        <v>4</v>
      </c>
      <c r="K287" s="1" t="s">
        <v>4</v>
      </c>
      <c r="L287" s="1" t="s">
        <v>4</v>
      </c>
      <c r="M287" s="1" t="s">
        <v>4</v>
      </c>
      <c r="N287" s="1" t="s">
        <v>4</v>
      </c>
      <c r="O287" s="1" t="s">
        <v>3</v>
      </c>
      <c r="P287" s="1" t="s">
        <v>4</v>
      </c>
    </row>
    <row r="288" spans="1:16" hidden="1" outlineLevel="1">
      <c r="A288" s="1" t="s">
        <v>132</v>
      </c>
      <c r="B288" s="3" t="s">
        <v>135</v>
      </c>
      <c r="C288" s="8">
        <v>20</v>
      </c>
      <c r="D288" s="1">
        <v>1</v>
      </c>
      <c r="E288" s="4">
        <f t="shared" si="40"/>
        <v>20.399999999999999</v>
      </c>
      <c r="F288" s="4">
        <f t="shared" si="41"/>
        <v>20.6</v>
      </c>
      <c r="G288" s="4">
        <f t="shared" si="42"/>
        <v>21</v>
      </c>
      <c r="H288" s="4">
        <f t="shared" si="43"/>
        <v>22.4</v>
      </c>
      <c r="I288" s="1" t="s">
        <v>4</v>
      </c>
      <c r="J288" s="1" t="s">
        <v>4</v>
      </c>
      <c r="K288" s="1" t="s">
        <v>4</v>
      </c>
      <c r="L288" s="1" t="s">
        <v>4</v>
      </c>
      <c r="M288" s="1" t="s">
        <v>4</v>
      </c>
      <c r="N288" s="1" t="s">
        <v>4</v>
      </c>
      <c r="O288" s="1" t="s">
        <v>4</v>
      </c>
      <c r="P288" s="1" t="s">
        <v>3</v>
      </c>
    </row>
    <row r="289" spans="1:16" hidden="1" outlineLevel="1">
      <c r="A289" s="1" t="s">
        <v>934</v>
      </c>
      <c r="B289" s="3" t="s">
        <v>135</v>
      </c>
      <c r="C289" s="8">
        <v>150</v>
      </c>
      <c r="D289" s="1">
        <v>1</v>
      </c>
      <c r="E289" s="4">
        <f t="shared" si="40"/>
        <v>153</v>
      </c>
      <c r="F289" s="4">
        <f t="shared" si="41"/>
        <v>154.5</v>
      </c>
      <c r="G289" s="4">
        <f t="shared" si="42"/>
        <v>157.5</v>
      </c>
      <c r="H289" s="4">
        <f t="shared" si="43"/>
        <v>168</v>
      </c>
      <c r="I289" s="1" t="s">
        <v>4</v>
      </c>
      <c r="J289" s="1" t="s">
        <v>4</v>
      </c>
      <c r="K289" s="1" t="s">
        <v>4</v>
      </c>
      <c r="L289" s="1" t="s">
        <v>4</v>
      </c>
      <c r="M289" s="1" t="s">
        <v>4</v>
      </c>
      <c r="N289" s="1" t="s">
        <v>4</v>
      </c>
      <c r="O289" s="1" t="s">
        <v>4</v>
      </c>
      <c r="P289" s="1" t="s">
        <v>3</v>
      </c>
    </row>
    <row r="290" spans="1:16" hidden="1" outlineLevel="1">
      <c r="A290" s="1" t="s">
        <v>935</v>
      </c>
      <c r="B290" s="3" t="s">
        <v>135</v>
      </c>
      <c r="C290" s="8">
        <v>7000</v>
      </c>
      <c r="D290" s="1">
        <v>1</v>
      </c>
      <c r="E290" s="4">
        <f t="shared" si="40"/>
        <v>7140</v>
      </c>
      <c r="F290" s="4">
        <f t="shared" si="41"/>
        <v>7210</v>
      </c>
      <c r="G290" s="4">
        <f t="shared" si="42"/>
        <v>7350</v>
      </c>
      <c r="H290" s="4">
        <f t="shared" si="43"/>
        <v>7840</v>
      </c>
      <c r="I290" s="1" t="s">
        <v>3</v>
      </c>
      <c r="J290" s="1" t="s">
        <v>4</v>
      </c>
      <c r="K290" s="1" t="s">
        <v>4</v>
      </c>
      <c r="L290" s="1" t="s">
        <v>4</v>
      </c>
      <c r="M290" s="1" t="s">
        <v>4</v>
      </c>
      <c r="N290" s="1" t="s">
        <v>4</v>
      </c>
      <c r="O290" s="1" t="s">
        <v>4</v>
      </c>
      <c r="P290" s="1" t="s">
        <v>4</v>
      </c>
    </row>
    <row r="291" spans="1:16" collapsed="1">
      <c r="C291" s="3"/>
    </row>
    <row r="292" spans="1:16">
      <c r="B292" s="7"/>
      <c r="C292" s="3"/>
      <c r="I292" s="1">
        <v>1</v>
      </c>
      <c r="J292" s="1">
        <v>2</v>
      </c>
      <c r="K292" s="1">
        <v>3</v>
      </c>
      <c r="L292" s="1">
        <v>4</v>
      </c>
      <c r="M292" s="1">
        <v>5</v>
      </c>
      <c r="N292" s="1">
        <v>6</v>
      </c>
      <c r="O292" s="1">
        <v>7</v>
      </c>
      <c r="P292" s="1">
        <v>8</v>
      </c>
    </row>
    <row r="293" spans="1:16">
      <c r="A293" s="7" t="s">
        <v>133</v>
      </c>
      <c r="B293" s="7" t="s">
        <v>134</v>
      </c>
      <c r="C293" s="7" t="s">
        <v>11</v>
      </c>
      <c r="D293" s="7" t="s">
        <v>6</v>
      </c>
      <c r="E293" s="78" t="s">
        <v>2</v>
      </c>
      <c r="F293" s="78"/>
      <c r="G293" s="78"/>
      <c r="H293" s="79" t="s">
        <v>5</v>
      </c>
      <c r="I293" s="79"/>
      <c r="J293" s="79"/>
      <c r="K293" s="79"/>
      <c r="L293" s="79"/>
      <c r="M293" s="79"/>
      <c r="N293" s="79"/>
      <c r="O293" s="79"/>
      <c r="P293" s="79"/>
    </row>
    <row r="294" spans="1:16" hidden="1" outlineLevel="1">
      <c r="A294" s="1" t="s">
        <v>140</v>
      </c>
      <c r="B294" s="3" t="s">
        <v>135</v>
      </c>
      <c r="C294" s="8">
        <v>0.5</v>
      </c>
      <c r="D294" s="1">
        <v>1</v>
      </c>
      <c r="E294" s="4">
        <f t="shared" ref="E294:E325" si="44">C294*Taux1+C294</f>
        <v>0.51</v>
      </c>
      <c r="F294" s="4">
        <f t="shared" ref="F294:F325" si="45">C294*Taux2+C294</f>
        <v>0.51500000000000001</v>
      </c>
      <c r="G294" s="4">
        <f t="shared" ref="G294:G325" si="46">C294*Taux3+C294</f>
        <v>0.52500000000000002</v>
      </c>
      <c r="H294" s="4">
        <f t="shared" ref="H294:H325" si="47">C294*Taux4+C294</f>
        <v>0.56000000000000005</v>
      </c>
      <c r="I294" s="1" t="s">
        <v>3</v>
      </c>
      <c r="J294" s="1" t="s">
        <v>4</v>
      </c>
      <c r="K294" s="1" t="s">
        <v>4</v>
      </c>
      <c r="L294" s="1" t="s">
        <v>4</v>
      </c>
      <c r="M294" s="1" t="s">
        <v>4</v>
      </c>
      <c r="N294" s="1" t="s">
        <v>4</v>
      </c>
      <c r="O294" s="1" t="s">
        <v>4</v>
      </c>
      <c r="P294" s="1" t="s">
        <v>4</v>
      </c>
    </row>
    <row r="295" spans="1:16" hidden="1" outlineLevel="1">
      <c r="A295" s="1" t="s">
        <v>141</v>
      </c>
      <c r="B295" s="3" t="s">
        <v>135</v>
      </c>
      <c r="C295" s="8">
        <v>5</v>
      </c>
      <c r="D295" s="1">
        <v>1</v>
      </c>
      <c r="E295" s="4">
        <f t="shared" si="44"/>
        <v>5.0999999999999996</v>
      </c>
      <c r="F295" s="4">
        <f t="shared" si="45"/>
        <v>5.15</v>
      </c>
      <c r="G295" s="4">
        <f t="shared" si="46"/>
        <v>5.25</v>
      </c>
      <c r="H295" s="4">
        <f t="shared" si="47"/>
        <v>5.6</v>
      </c>
      <c r="I295" s="1" t="s">
        <v>4</v>
      </c>
      <c r="J295" s="1" t="s">
        <v>3</v>
      </c>
      <c r="K295" s="1" t="s">
        <v>4</v>
      </c>
      <c r="L295" s="1" t="s">
        <v>4</v>
      </c>
      <c r="M295" s="1" t="s">
        <v>4</v>
      </c>
      <c r="N295" s="1" t="s">
        <v>4</v>
      </c>
      <c r="O295" s="1" t="s">
        <v>4</v>
      </c>
      <c r="P295" s="1" t="s">
        <v>4</v>
      </c>
    </row>
    <row r="296" spans="1:16" hidden="1" outlineLevel="1">
      <c r="A296" s="1" t="s">
        <v>142</v>
      </c>
      <c r="B296" s="3">
        <v>1</v>
      </c>
      <c r="C296" s="8">
        <v>2</v>
      </c>
      <c r="D296" s="1">
        <v>1</v>
      </c>
      <c r="E296" s="4">
        <f t="shared" si="44"/>
        <v>2.04</v>
      </c>
      <c r="F296" s="4">
        <f t="shared" si="45"/>
        <v>2.06</v>
      </c>
      <c r="G296" s="4">
        <f t="shared" si="46"/>
        <v>2.1</v>
      </c>
      <c r="H296" s="4">
        <f t="shared" si="47"/>
        <v>2.2400000000000002</v>
      </c>
      <c r="I296" s="1" t="s">
        <v>4</v>
      </c>
      <c r="J296" s="1" t="s">
        <v>4</v>
      </c>
      <c r="K296" s="1" t="s">
        <v>3</v>
      </c>
      <c r="L296" s="1" t="s">
        <v>4</v>
      </c>
      <c r="M296" s="1" t="s">
        <v>4</v>
      </c>
      <c r="N296" s="1" t="s">
        <v>4</v>
      </c>
      <c r="O296" s="1" t="s">
        <v>4</v>
      </c>
      <c r="P296" s="1" t="s">
        <v>4</v>
      </c>
    </row>
    <row r="297" spans="1:16" hidden="1" outlineLevel="1">
      <c r="A297" s="1" t="s">
        <v>143</v>
      </c>
      <c r="B297" s="3">
        <v>3</v>
      </c>
      <c r="C297" s="8">
        <v>0.5</v>
      </c>
      <c r="D297" s="1">
        <v>1</v>
      </c>
      <c r="E297" s="4">
        <f t="shared" si="44"/>
        <v>0.51</v>
      </c>
      <c r="F297" s="4">
        <f t="shared" si="45"/>
        <v>0.51500000000000001</v>
      </c>
      <c r="G297" s="4">
        <f t="shared" si="46"/>
        <v>0.52500000000000002</v>
      </c>
      <c r="H297" s="4">
        <f t="shared" si="47"/>
        <v>0.56000000000000005</v>
      </c>
      <c r="I297" s="1" t="s">
        <v>4</v>
      </c>
      <c r="J297" s="1" t="s">
        <v>4</v>
      </c>
      <c r="K297" s="1" t="s">
        <v>4</v>
      </c>
      <c r="L297" s="1" t="s">
        <v>3</v>
      </c>
      <c r="M297" s="1" t="s">
        <v>4</v>
      </c>
      <c r="N297" s="1" t="s">
        <v>4</v>
      </c>
      <c r="O297" s="1" t="s">
        <v>4</v>
      </c>
      <c r="P297" s="1" t="s">
        <v>4</v>
      </c>
    </row>
    <row r="298" spans="1:16" hidden="1" outlineLevel="1">
      <c r="A298" s="1" t="s">
        <v>144</v>
      </c>
      <c r="B298" s="3">
        <v>28</v>
      </c>
      <c r="C298" s="8">
        <v>2</v>
      </c>
      <c r="D298" s="1">
        <v>1</v>
      </c>
      <c r="E298" s="4">
        <f t="shared" si="44"/>
        <v>2.04</v>
      </c>
      <c r="F298" s="4">
        <f t="shared" si="45"/>
        <v>2.06</v>
      </c>
      <c r="G298" s="4">
        <f t="shared" si="46"/>
        <v>2.1</v>
      </c>
      <c r="H298" s="4">
        <f t="shared" si="47"/>
        <v>2.2400000000000002</v>
      </c>
      <c r="I298" s="1" t="s">
        <v>4</v>
      </c>
      <c r="J298" s="1" t="s">
        <v>4</v>
      </c>
      <c r="K298" s="1" t="s">
        <v>4</v>
      </c>
      <c r="L298" s="1" t="s">
        <v>4</v>
      </c>
      <c r="M298" s="1" t="s">
        <v>3</v>
      </c>
      <c r="N298" s="1" t="s">
        <v>4</v>
      </c>
      <c r="O298" s="1" t="s">
        <v>4</v>
      </c>
      <c r="P298" s="1" t="s">
        <v>4</v>
      </c>
    </row>
    <row r="299" spans="1:16" hidden="1" outlineLevel="1">
      <c r="A299" s="1" t="s">
        <v>145</v>
      </c>
      <c r="B299" s="3" t="s">
        <v>135</v>
      </c>
      <c r="C299" s="8">
        <v>10</v>
      </c>
      <c r="D299" s="1">
        <v>1</v>
      </c>
      <c r="E299" s="4">
        <f t="shared" si="44"/>
        <v>10.199999999999999</v>
      </c>
      <c r="F299" s="4">
        <f t="shared" si="45"/>
        <v>10.3</v>
      </c>
      <c r="G299" s="4">
        <f t="shared" si="46"/>
        <v>10.5</v>
      </c>
      <c r="H299" s="4">
        <f t="shared" si="47"/>
        <v>11.2</v>
      </c>
      <c r="I299" s="1" t="s">
        <v>4</v>
      </c>
      <c r="J299" s="1" t="s">
        <v>4</v>
      </c>
      <c r="K299" s="1" t="s">
        <v>4</v>
      </c>
      <c r="L299" s="1" t="s">
        <v>4</v>
      </c>
      <c r="M299" s="1" t="s">
        <v>4</v>
      </c>
      <c r="N299" s="1" t="s">
        <v>3</v>
      </c>
      <c r="O299" s="1" t="s">
        <v>4</v>
      </c>
      <c r="P299" s="1" t="s">
        <v>4</v>
      </c>
    </row>
    <row r="300" spans="1:16" hidden="1" outlineLevel="1">
      <c r="A300" s="1" t="s">
        <v>1263</v>
      </c>
      <c r="B300" s="3">
        <v>4</v>
      </c>
      <c r="C300" s="8">
        <v>0.7</v>
      </c>
      <c r="D300" s="1">
        <v>1</v>
      </c>
      <c r="E300" s="4">
        <f t="shared" si="44"/>
        <v>0.71399999999999997</v>
      </c>
      <c r="F300" s="4">
        <f t="shared" si="45"/>
        <v>0.72099999999999997</v>
      </c>
      <c r="G300" s="4">
        <f t="shared" si="46"/>
        <v>0.73499999999999999</v>
      </c>
      <c r="H300" s="4">
        <f t="shared" si="47"/>
        <v>0.78399999999999992</v>
      </c>
      <c r="I300" s="1" t="s">
        <v>4</v>
      </c>
      <c r="J300" s="1" t="s">
        <v>4</v>
      </c>
      <c r="K300" s="1" t="s">
        <v>4</v>
      </c>
      <c r="L300" s="1" t="s">
        <v>4</v>
      </c>
      <c r="M300" s="1" t="s">
        <v>4</v>
      </c>
      <c r="N300" s="1" t="s">
        <v>4</v>
      </c>
      <c r="O300" s="1" t="s">
        <v>3</v>
      </c>
      <c r="P300" s="1" t="s">
        <v>4</v>
      </c>
    </row>
    <row r="301" spans="1:16" hidden="1" outlineLevel="1">
      <c r="A301" s="1" t="s">
        <v>1264</v>
      </c>
      <c r="B301" s="3">
        <v>2</v>
      </c>
      <c r="C301" s="8">
        <v>50</v>
      </c>
      <c r="D301" s="1">
        <v>1</v>
      </c>
      <c r="E301" s="4">
        <f t="shared" si="44"/>
        <v>51</v>
      </c>
      <c r="F301" s="4">
        <f t="shared" si="45"/>
        <v>51.5</v>
      </c>
      <c r="G301" s="4">
        <f t="shared" si="46"/>
        <v>52.5</v>
      </c>
      <c r="H301" s="4">
        <f t="shared" si="47"/>
        <v>56</v>
      </c>
      <c r="I301" s="1" t="s">
        <v>4</v>
      </c>
      <c r="J301" s="1" t="s">
        <v>4</v>
      </c>
      <c r="K301" s="1" t="s">
        <v>4</v>
      </c>
      <c r="L301" s="1" t="s">
        <v>4</v>
      </c>
      <c r="M301" s="1" t="s">
        <v>4</v>
      </c>
      <c r="N301" s="1" t="s">
        <v>4</v>
      </c>
      <c r="O301" s="1" t="s">
        <v>4</v>
      </c>
      <c r="P301" s="1" t="s">
        <v>3</v>
      </c>
    </row>
    <row r="302" spans="1:16" hidden="1" outlineLevel="1">
      <c r="A302" s="1" t="s">
        <v>146</v>
      </c>
      <c r="B302" s="3">
        <v>1</v>
      </c>
      <c r="C302" s="8">
        <v>0.8</v>
      </c>
      <c r="D302" s="1">
        <v>1</v>
      </c>
      <c r="E302" s="4">
        <f t="shared" si="44"/>
        <v>0.81600000000000006</v>
      </c>
      <c r="F302" s="4">
        <f t="shared" si="45"/>
        <v>0.82400000000000007</v>
      </c>
      <c r="G302" s="4">
        <f t="shared" si="46"/>
        <v>0.84000000000000008</v>
      </c>
      <c r="H302" s="4">
        <f t="shared" si="47"/>
        <v>0.89600000000000002</v>
      </c>
      <c r="I302" s="1" t="s">
        <v>4</v>
      </c>
      <c r="J302" s="1" t="s">
        <v>4</v>
      </c>
      <c r="K302" s="1" t="s">
        <v>4</v>
      </c>
      <c r="L302" s="1" t="s">
        <v>4</v>
      </c>
      <c r="M302" s="1" t="s">
        <v>4</v>
      </c>
      <c r="N302" s="1" t="s">
        <v>4</v>
      </c>
      <c r="O302" s="1" t="s">
        <v>4</v>
      </c>
      <c r="P302" s="1" t="s">
        <v>3</v>
      </c>
    </row>
    <row r="303" spans="1:16" hidden="1" outlineLevel="1">
      <c r="A303" s="1" t="s">
        <v>940</v>
      </c>
      <c r="B303" s="3">
        <v>3</v>
      </c>
      <c r="C303" s="8">
        <v>10</v>
      </c>
      <c r="D303" s="1" t="s">
        <v>147</v>
      </c>
      <c r="E303" s="4">
        <f t="shared" si="44"/>
        <v>10.199999999999999</v>
      </c>
      <c r="F303" s="4">
        <f t="shared" si="45"/>
        <v>10.3</v>
      </c>
      <c r="G303" s="4">
        <f t="shared" si="46"/>
        <v>10.5</v>
      </c>
      <c r="H303" s="4">
        <f t="shared" si="47"/>
        <v>11.2</v>
      </c>
      <c r="I303" s="1" t="s">
        <v>4</v>
      </c>
      <c r="J303" s="1" t="s">
        <v>4</v>
      </c>
      <c r="K303" s="1" t="s">
        <v>4</v>
      </c>
      <c r="L303" s="1" t="s">
        <v>4</v>
      </c>
      <c r="M303" s="1" t="s">
        <v>4</v>
      </c>
      <c r="N303" s="1" t="s">
        <v>4</v>
      </c>
      <c r="O303" s="1" t="s">
        <v>3</v>
      </c>
      <c r="P303" s="1" t="s">
        <v>4</v>
      </c>
    </row>
    <row r="304" spans="1:16" hidden="1" outlineLevel="1">
      <c r="A304" s="1" t="s">
        <v>939</v>
      </c>
      <c r="B304" s="3">
        <v>9</v>
      </c>
      <c r="C304" s="8">
        <v>13</v>
      </c>
      <c r="D304" s="1" t="s">
        <v>147</v>
      </c>
      <c r="E304" s="4">
        <f t="shared" si="44"/>
        <v>13.26</v>
      </c>
      <c r="F304" s="4">
        <f t="shared" si="45"/>
        <v>13.39</v>
      </c>
      <c r="G304" s="4">
        <f t="shared" si="46"/>
        <v>13.65</v>
      </c>
      <c r="H304" s="4">
        <f t="shared" si="47"/>
        <v>14.56</v>
      </c>
      <c r="I304" s="1" t="s">
        <v>4</v>
      </c>
      <c r="J304" s="1" t="s">
        <v>4</v>
      </c>
      <c r="K304" s="1" t="s">
        <v>4</v>
      </c>
      <c r="L304" s="1" t="s">
        <v>4</v>
      </c>
      <c r="M304" s="1" t="s">
        <v>4</v>
      </c>
      <c r="N304" s="1" t="s">
        <v>3</v>
      </c>
      <c r="O304" s="1" t="s">
        <v>4</v>
      </c>
      <c r="P304" s="1" t="s">
        <v>4</v>
      </c>
    </row>
    <row r="305" spans="1:16" hidden="1" outlineLevel="1">
      <c r="A305" s="1" t="s">
        <v>148</v>
      </c>
      <c r="B305" s="3" t="s">
        <v>135</v>
      </c>
      <c r="C305" s="8">
        <v>0.01</v>
      </c>
      <c r="D305" s="1">
        <v>1</v>
      </c>
      <c r="E305" s="4">
        <f t="shared" si="44"/>
        <v>1.0200000000000001E-2</v>
      </c>
      <c r="F305" s="4">
        <f t="shared" si="45"/>
        <v>1.03E-2</v>
      </c>
      <c r="G305" s="4">
        <f t="shared" si="46"/>
        <v>1.0500000000000001E-2</v>
      </c>
      <c r="H305" s="4">
        <f t="shared" si="47"/>
        <v>1.12E-2</v>
      </c>
      <c r="I305" s="1" t="s">
        <v>4</v>
      </c>
      <c r="J305" s="1" t="s">
        <v>4</v>
      </c>
      <c r="K305" s="1" t="s">
        <v>4</v>
      </c>
      <c r="L305" s="1" t="s">
        <v>4</v>
      </c>
      <c r="M305" s="1" t="s">
        <v>3</v>
      </c>
      <c r="N305" s="1" t="s">
        <v>4</v>
      </c>
      <c r="O305" s="1" t="s">
        <v>4</v>
      </c>
      <c r="P305" s="1" t="s">
        <v>4</v>
      </c>
    </row>
    <row r="306" spans="1:16" hidden="1" outlineLevel="1">
      <c r="A306" s="1" t="s">
        <v>149</v>
      </c>
      <c r="B306" s="3">
        <v>2</v>
      </c>
      <c r="C306" s="8">
        <v>2</v>
      </c>
      <c r="D306" s="1" t="s">
        <v>89</v>
      </c>
      <c r="E306" s="4">
        <f t="shared" si="44"/>
        <v>2.04</v>
      </c>
      <c r="F306" s="4">
        <f t="shared" si="45"/>
        <v>2.06</v>
      </c>
      <c r="G306" s="4">
        <f t="shared" si="46"/>
        <v>2.1</v>
      </c>
      <c r="H306" s="4">
        <f t="shared" si="47"/>
        <v>2.2400000000000002</v>
      </c>
      <c r="I306" s="1" t="s">
        <v>4</v>
      </c>
      <c r="J306" s="1" t="s">
        <v>4</v>
      </c>
      <c r="K306" s="1" t="s">
        <v>4</v>
      </c>
      <c r="L306" s="1" t="s">
        <v>3</v>
      </c>
      <c r="M306" s="1" t="s">
        <v>4</v>
      </c>
      <c r="N306" s="1" t="s">
        <v>4</v>
      </c>
      <c r="O306" s="1" t="s">
        <v>4</v>
      </c>
      <c r="P306" s="1" t="s">
        <v>4</v>
      </c>
    </row>
    <row r="307" spans="1:16" hidden="1" outlineLevel="1">
      <c r="A307" s="1" t="s">
        <v>150</v>
      </c>
      <c r="B307" s="3">
        <v>180</v>
      </c>
      <c r="C307" s="8">
        <v>1000</v>
      </c>
      <c r="D307" s="1">
        <v>1</v>
      </c>
      <c r="E307" s="4">
        <f t="shared" si="44"/>
        <v>1020</v>
      </c>
      <c r="F307" s="4">
        <f t="shared" si="45"/>
        <v>1030</v>
      </c>
      <c r="G307" s="4">
        <f t="shared" si="46"/>
        <v>1050</v>
      </c>
      <c r="H307" s="4">
        <f t="shared" si="47"/>
        <v>1120</v>
      </c>
      <c r="I307" s="1" t="s">
        <v>4</v>
      </c>
      <c r="J307" s="1" t="s">
        <v>4</v>
      </c>
      <c r="K307" s="1" t="s">
        <v>3</v>
      </c>
      <c r="L307" s="1" t="s">
        <v>4</v>
      </c>
      <c r="M307" s="1" t="s">
        <v>4</v>
      </c>
      <c r="N307" s="1" t="s">
        <v>4</v>
      </c>
      <c r="O307" s="1" t="s">
        <v>4</v>
      </c>
      <c r="P307" s="1" t="s">
        <v>4</v>
      </c>
    </row>
    <row r="308" spans="1:16" hidden="1" outlineLevel="1">
      <c r="A308" s="1" t="s">
        <v>151</v>
      </c>
      <c r="B308" s="3" t="s">
        <v>135</v>
      </c>
      <c r="C308" s="8">
        <v>1</v>
      </c>
      <c r="D308" s="1">
        <v>1</v>
      </c>
      <c r="E308" s="4">
        <f t="shared" si="44"/>
        <v>1.02</v>
      </c>
      <c r="F308" s="4">
        <f t="shared" si="45"/>
        <v>1.03</v>
      </c>
      <c r="G308" s="4">
        <f t="shared" si="46"/>
        <v>1.05</v>
      </c>
      <c r="H308" s="4">
        <f t="shared" si="47"/>
        <v>1.1200000000000001</v>
      </c>
      <c r="I308" s="1" t="s">
        <v>4</v>
      </c>
      <c r="J308" s="1" t="s">
        <v>3</v>
      </c>
      <c r="K308" s="1" t="s">
        <v>4</v>
      </c>
      <c r="L308" s="1" t="s">
        <v>4</v>
      </c>
      <c r="M308" s="1" t="s">
        <v>4</v>
      </c>
      <c r="N308" s="1" t="s">
        <v>4</v>
      </c>
      <c r="O308" s="1" t="s">
        <v>4</v>
      </c>
      <c r="P308" s="1" t="s">
        <v>4</v>
      </c>
    </row>
    <row r="309" spans="1:16" hidden="1" outlineLevel="1">
      <c r="A309" s="1" t="s">
        <v>1265</v>
      </c>
      <c r="B309" s="3" t="s">
        <v>135</v>
      </c>
      <c r="C309" s="8">
        <v>2</v>
      </c>
      <c r="D309" s="1">
        <v>1</v>
      </c>
      <c r="E309" s="4">
        <f t="shared" si="44"/>
        <v>2.04</v>
      </c>
      <c r="F309" s="4">
        <f t="shared" si="45"/>
        <v>2.06</v>
      </c>
      <c r="G309" s="4">
        <f t="shared" si="46"/>
        <v>2.1</v>
      </c>
      <c r="H309" s="4">
        <f t="shared" si="47"/>
        <v>2.2400000000000002</v>
      </c>
      <c r="I309" s="1" t="s">
        <v>3</v>
      </c>
      <c r="J309" s="1" t="s">
        <v>4</v>
      </c>
      <c r="K309" s="1" t="s">
        <v>4</v>
      </c>
      <c r="L309" s="1" t="s">
        <v>4</v>
      </c>
      <c r="M309" s="1" t="s">
        <v>4</v>
      </c>
      <c r="N309" s="1" t="s">
        <v>4</v>
      </c>
      <c r="O309" s="1" t="s">
        <v>4</v>
      </c>
      <c r="P309" s="1" t="s">
        <v>4</v>
      </c>
    </row>
    <row r="310" spans="1:16" hidden="1" outlineLevel="1">
      <c r="A310" s="1" t="s">
        <v>943</v>
      </c>
      <c r="B310" s="3">
        <v>20</v>
      </c>
      <c r="C310" s="8">
        <v>1</v>
      </c>
      <c r="D310" s="1" t="s">
        <v>152</v>
      </c>
      <c r="E310" s="4">
        <f t="shared" si="44"/>
        <v>1.02</v>
      </c>
      <c r="F310" s="4">
        <f t="shared" si="45"/>
        <v>1.03</v>
      </c>
      <c r="G310" s="4">
        <f t="shared" si="46"/>
        <v>1.05</v>
      </c>
      <c r="H310" s="4">
        <f t="shared" si="47"/>
        <v>1.1200000000000001</v>
      </c>
      <c r="I310" s="1" t="s">
        <v>3</v>
      </c>
      <c r="J310" s="1" t="s">
        <v>4</v>
      </c>
      <c r="K310" s="1" t="s">
        <v>4</v>
      </c>
      <c r="L310" s="1" t="s">
        <v>4</v>
      </c>
      <c r="M310" s="1" t="s">
        <v>4</v>
      </c>
      <c r="N310" s="1" t="s">
        <v>4</v>
      </c>
      <c r="O310" s="1" t="s">
        <v>4</v>
      </c>
      <c r="P310" s="1" t="s">
        <v>4</v>
      </c>
    </row>
    <row r="311" spans="1:16" hidden="1" outlineLevel="1">
      <c r="A311" s="1" t="s">
        <v>944</v>
      </c>
      <c r="B311" s="3">
        <v>8</v>
      </c>
      <c r="C311" s="8">
        <v>10</v>
      </c>
      <c r="D311" s="1" t="s">
        <v>152</v>
      </c>
      <c r="E311" s="4">
        <f t="shared" si="44"/>
        <v>10.199999999999999</v>
      </c>
      <c r="F311" s="4">
        <f t="shared" si="45"/>
        <v>10.3</v>
      </c>
      <c r="G311" s="4">
        <f t="shared" si="46"/>
        <v>10.5</v>
      </c>
      <c r="H311" s="4">
        <f t="shared" si="47"/>
        <v>11.2</v>
      </c>
      <c r="I311" s="1" t="s">
        <v>4</v>
      </c>
      <c r="J311" s="1" t="s">
        <v>3</v>
      </c>
      <c r="K311" s="1" t="s">
        <v>4</v>
      </c>
      <c r="L311" s="1" t="s">
        <v>4</v>
      </c>
      <c r="M311" s="1" t="s">
        <v>4</v>
      </c>
      <c r="N311" s="1" t="s">
        <v>4</v>
      </c>
      <c r="O311" s="1" t="s">
        <v>4</v>
      </c>
      <c r="P311" s="1" t="s">
        <v>4</v>
      </c>
    </row>
    <row r="312" spans="1:16" hidden="1" outlineLevel="1">
      <c r="A312" s="1" t="s">
        <v>1266</v>
      </c>
      <c r="B312" s="3" t="s">
        <v>135</v>
      </c>
      <c r="C312" s="8">
        <v>0.8</v>
      </c>
      <c r="D312" s="1">
        <v>1</v>
      </c>
      <c r="E312" s="4">
        <f t="shared" si="44"/>
        <v>0.81600000000000006</v>
      </c>
      <c r="F312" s="4">
        <f t="shared" si="45"/>
        <v>0.82400000000000007</v>
      </c>
      <c r="G312" s="4">
        <f t="shared" si="46"/>
        <v>0.84000000000000008</v>
      </c>
      <c r="H312" s="4">
        <f t="shared" si="47"/>
        <v>0.89600000000000002</v>
      </c>
      <c r="I312" s="1" t="s">
        <v>4</v>
      </c>
      <c r="J312" s="1" t="s">
        <v>4</v>
      </c>
      <c r="K312" s="1" t="s">
        <v>3</v>
      </c>
      <c r="L312" s="1" t="s">
        <v>4</v>
      </c>
      <c r="M312" s="1" t="s">
        <v>4</v>
      </c>
      <c r="N312" s="1" t="s">
        <v>4</v>
      </c>
      <c r="O312" s="1" t="s">
        <v>4</v>
      </c>
      <c r="P312" s="1" t="s">
        <v>4</v>
      </c>
    </row>
    <row r="313" spans="1:16" hidden="1" outlineLevel="1">
      <c r="A313" s="1" t="s">
        <v>1267</v>
      </c>
      <c r="B313" s="3">
        <v>35</v>
      </c>
      <c r="C313" s="8">
        <v>50</v>
      </c>
      <c r="D313" s="1">
        <v>1</v>
      </c>
      <c r="E313" s="4">
        <f t="shared" si="44"/>
        <v>51</v>
      </c>
      <c r="F313" s="4">
        <f t="shared" si="45"/>
        <v>51.5</v>
      </c>
      <c r="G313" s="4">
        <f t="shared" si="46"/>
        <v>52.5</v>
      </c>
      <c r="H313" s="4">
        <f t="shared" si="47"/>
        <v>56</v>
      </c>
      <c r="I313" s="1" t="s">
        <v>4</v>
      </c>
      <c r="J313" s="1" t="s">
        <v>4</v>
      </c>
      <c r="K313" s="1" t="s">
        <v>4</v>
      </c>
      <c r="L313" s="1" t="s">
        <v>3</v>
      </c>
      <c r="M313" s="1" t="s">
        <v>4</v>
      </c>
      <c r="N313" s="1" t="s">
        <v>4</v>
      </c>
      <c r="O313" s="1" t="s">
        <v>4</v>
      </c>
      <c r="P313" s="1" t="s">
        <v>4</v>
      </c>
    </row>
    <row r="314" spans="1:16" hidden="1" outlineLevel="1">
      <c r="A314" s="1" t="s">
        <v>153</v>
      </c>
      <c r="B314" s="3">
        <v>3</v>
      </c>
      <c r="C314" s="8">
        <v>0.5</v>
      </c>
      <c r="D314" s="1">
        <v>1</v>
      </c>
      <c r="E314" s="4">
        <f t="shared" si="44"/>
        <v>0.51</v>
      </c>
      <c r="F314" s="4">
        <f t="shared" si="45"/>
        <v>0.51500000000000001</v>
      </c>
      <c r="G314" s="4">
        <f t="shared" si="46"/>
        <v>0.52500000000000002</v>
      </c>
      <c r="H314" s="4">
        <f t="shared" si="47"/>
        <v>0.56000000000000005</v>
      </c>
      <c r="I314" s="1" t="s">
        <v>4</v>
      </c>
      <c r="J314" s="1" t="s">
        <v>4</v>
      </c>
      <c r="K314" s="1" t="s">
        <v>4</v>
      </c>
      <c r="L314" s="1" t="s">
        <v>4</v>
      </c>
      <c r="M314" s="1" t="s">
        <v>3</v>
      </c>
      <c r="N314" s="1" t="s">
        <v>4</v>
      </c>
      <c r="O314" s="1" t="s">
        <v>4</v>
      </c>
      <c r="P314" s="1" t="s">
        <v>4</v>
      </c>
    </row>
    <row r="315" spans="1:16" hidden="1" outlineLevel="1">
      <c r="A315" s="1" t="s">
        <v>154</v>
      </c>
      <c r="B315" s="3" t="s">
        <v>135</v>
      </c>
      <c r="C315" s="8">
        <v>0.01</v>
      </c>
      <c r="D315" s="1">
        <v>1</v>
      </c>
      <c r="E315" s="4">
        <f t="shared" si="44"/>
        <v>1.0200000000000001E-2</v>
      </c>
      <c r="F315" s="4">
        <f t="shared" si="45"/>
        <v>1.03E-2</v>
      </c>
      <c r="G315" s="4">
        <f t="shared" si="46"/>
        <v>1.0500000000000001E-2</v>
      </c>
      <c r="H315" s="4">
        <f t="shared" si="47"/>
        <v>1.12E-2</v>
      </c>
      <c r="I315" s="1" t="s">
        <v>4</v>
      </c>
      <c r="J315" s="1" t="s">
        <v>4</v>
      </c>
      <c r="K315" s="1" t="s">
        <v>4</v>
      </c>
      <c r="L315" s="1" t="s">
        <v>4</v>
      </c>
      <c r="M315" s="1" t="s">
        <v>4</v>
      </c>
      <c r="N315" s="1" t="s">
        <v>3</v>
      </c>
      <c r="O315" s="1" t="s">
        <v>4</v>
      </c>
      <c r="P315" s="1" t="s">
        <v>4</v>
      </c>
    </row>
    <row r="316" spans="1:16" hidden="1" outlineLevel="1">
      <c r="A316" s="1" t="s">
        <v>155</v>
      </c>
      <c r="B316" s="3">
        <v>2</v>
      </c>
      <c r="C316" s="8">
        <v>4</v>
      </c>
      <c r="D316" s="1">
        <v>1</v>
      </c>
      <c r="E316" s="4">
        <f t="shared" si="44"/>
        <v>4.08</v>
      </c>
      <c r="F316" s="4">
        <f t="shared" si="45"/>
        <v>4.12</v>
      </c>
      <c r="G316" s="4">
        <f t="shared" si="46"/>
        <v>4.2</v>
      </c>
      <c r="H316" s="4">
        <f t="shared" si="47"/>
        <v>4.4800000000000004</v>
      </c>
      <c r="I316" s="1" t="s">
        <v>4</v>
      </c>
      <c r="J316" s="1" t="s">
        <v>4</v>
      </c>
      <c r="K316" s="1" t="s">
        <v>4</v>
      </c>
      <c r="L316" s="1" t="s">
        <v>4</v>
      </c>
      <c r="M316" s="1" t="s">
        <v>4</v>
      </c>
      <c r="N316" s="1" t="s">
        <v>4</v>
      </c>
      <c r="O316" s="1" t="s">
        <v>3</v>
      </c>
      <c r="P316" s="1" t="s">
        <v>4</v>
      </c>
    </row>
    <row r="317" spans="1:16" hidden="1" outlineLevel="1">
      <c r="A317" s="1" t="s">
        <v>156</v>
      </c>
      <c r="B317" s="3">
        <v>18</v>
      </c>
      <c r="C317" s="8">
        <v>0.05</v>
      </c>
      <c r="D317" s="1" t="s">
        <v>158</v>
      </c>
      <c r="E317" s="4">
        <f t="shared" si="44"/>
        <v>5.1000000000000004E-2</v>
      </c>
      <c r="F317" s="4">
        <f t="shared" si="45"/>
        <v>5.1500000000000004E-2</v>
      </c>
      <c r="G317" s="4">
        <f t="shared" si="46"/>
        <v>5.2500000000000005E-2</v>
      </c>
      <c r="H317" s="4">
        <f t="shared" si="47"/>
        <v>5.6000000000000001E-2</v>
      </c>
      <c r="I317" s="1" t="s">
        <v>4</v>
      </c>
      <c r="J317" s="1" t="s">
        <v>4</v>
      </c>
      <c r="K317" s="1" t="s">
        <v>4</v>
      </c>
      <c r="L317" s="1" t="s">
        <v>4</v>
      </c>
      <c r="M317" s="1" t="s">
        <v>4</v>
      </c>
      <c r="N317" s="1" t="s">
        <v>4</v>
      </c>
      <c r="O317" s="1" t="s">
        <v>4</v>
      </c>
      <c r="P317" s="1" t="s">
        <v>3</v>
      </c>
    </row>
    <row r="318" spans="1:16" hidden="1" outlineLevel="1">
      <c r="A318" s="1" t="s">
        <v>1283</v>
      </c>
      <c r="B318" s="3">
        <v>3</v>
      </c>
      <c r="C318" s="8">
        <v>500</v>
      </c>
      <c r="D318" s="1">
        <v>1</v>
      </c>
      <c r="E318" s="4">
        <f t="shared" si="44"/>
        <v>510</v>
      </c>
      <c r="F318" s="4">
        <f t="shared" si="45"/>
        <v>515</v>
      </c>
      <c r="G318" s="4">
        <f t="shared" si="46"/>
        <v>525</v>
      </c>
      <c r="H318" s="4">
        <f t="shared" si="47"/>
        <v>560</v>
      </c>
      <c r="I318" s="1" t="s">
        <v>4</v>
      </c>
      <c r="J318" s="1" t="s">
        <v>4</v>
      </c>
      <c r="K318" s="1" t="s">
        <v>4</v>
      </c>
      <c r="L318" s="1" t="s">
        <v>4</v>
      </c>
      <c r="M318" s="1" t="s">
        <v>4</v>
      </c>
      <c r="N318" s="1" t="s">
        <v>4</v>
      </c>
      <c r="O318" s="1" t="s">
        <v>4</v>
      </c>
      <c r="P318" s="1" t="s">
        <v>3</v>
      </c>
    </row>
    <row r="319" spans="1:16" hidden="1" outlineLevel="1">
      <c r="A319" s="1" t="s">
        <v>1282</v>
      </c>
      <c r="B319" s="3">
        <v>1</v>
      </c>
      <c r="C319" s="8">
        <v>50</v>
      </c>
      <c r="D319" s="1">
        <v>1</v>
      </c>
      <c r="E319" s="4">
        <f t="shared" si="44"/>
        <v>51</v>
      </c>
      <c r="F319" s="4">
        <f t="shared" si="45"/>
        <v>51.5</v>
      </c>
      <c r="G319" s="4">
        <f t="shared" si="46"/>
        <v>52.5</v>
      </c>
      <c r="H319" s="4">
        <f t="shared" si="47"/>
        <v>56</v>
      </c>
      <c r="I319" s="1" t="s">
        <v>4</v>
      </c>
      <c r="J319" s="1" t="s">
        <v>4</v>
      </c>
      <c r="K319" s="1" t="s">
        <v>4</v>
      </c>
      <c r="L319" s="1" t="s">
        <v>4</v>
      </c>
      <c r="M319" s="1" t="s">
        <v>4</v>
      </c>
      <c r="N319" s="1" t="s">
        <v>4</v>
      </c>
      <c r="O319" s="1" t="s">
        <v>3</v>
      </c>
      <c r="P319" s="1" t="s">
        <v>4</v>
      </c>
    </row>
    <row r="320" spans="1:16" hidden="1" outlineLevel="1">
      <c r="A320" s="1" t="s">
        <v>157</v>
      </c>
      <c r="B320" s="3" t="s">
        <v>135</v>
      </c>
      <c r="C320" s="8">
        <v>8</v>
      </c>
      <c r="D320" s="1" t="s">
        <v>175</v>
      </c>
      <c r="E320" s="4">
        <f t="shared" si="44"/>
        <v>8.16</v>
      </c>
      <c r="F320" s="4">
        <f t="shared" si="45"/>
        <v>8.24</v>
      </c>
      <c r="G320" s="4">
        <f t="shared" si="46"/>
        <v>8.4</v>
      </c>
      <c r="H320" s="4">
        <f t="shared" si="47"/>
        <v>8.9600000000000009</v>
      </c>
      <c r="I320" s="1" t="s">
        <v>4</v>
      </c>
      <c r="J320" s="1" t="s">
        <v>4</v>
      </c>
      <c r="K320" s="1" t="s">
        <v>4</v>
      </c>
      <c r="L320" s="1" t="s">
        <v>4</v>
      </c>
      <c r="M320" s="1" t="s">
        <v>4</v>
      </c>
      <c r="N320" s="1" t="s">
        <v>3</v>
      </c>
      <c r="O320" s="1" t="s">
        <v>4</v>
      </c>
      <c r="P320" s="1" t="s">
        <v>4</v>
      </c>
    </row>
    <row r="321" spans="1:16" hidden="1" outlineLevel="1">
      <c r="A321" s="1" t="s">
        <v>1268</v>
      </c>
      <c r="B321" s="3" t="s">
        <v>135</v>
      </c>
      <c r="C321" s="8">
        <v>1</v>
      </c>
      <c r="D321" s="1">
        <v>1</v>
      </c>
      <c r="E321" s="4">
        <f t="shared" si="44"/>
        <v>1.02</v>
      </c>
      <c r="F321" s="4">
        <f t="shared" si="45"/>
        <v>1.03</v>
      </c>
      <c r="G321" s="4">
        <f t="shared" si="46"/>
        <v>1.05</v>
      </c>
      <c r="H321" s="4">
        <f t="shared" si="47"/>
        <v>1.1200000000000001</v>
      </c>
      <c r="I321" s="1" t="s">
        <v>4</v>
      </c>
      <c r="J321" s="1" t="s">
        <v>4</v>
      </c>
      <c r="K321" s="1" t="s">
        <v>4</v>
      </c>
      <c r="L321" s="1" t="s">
        <v>4</v>
      </c>
      <c r="M321" s="1" t="s">
        <v>3</v>
      </c>
      <c r="N321" s="1" t="s">
        <v>4</v>
      </c>
      <c r="O321" s="1" t="s">
        <v>4</v>
      </c>
      <c r="P321" s="1" t="s">
        <v>4</v>
      </c>
    </row>
    <row r="322" spans="1:16" hidden="1" outlineLevel="1">
      <c r="A322" s="1" t="s">
        <v>160</v>
      </c>
      <c r="B322" s="3">
        <v>0.5</v>
      </c>
      <c r="C322" s="8">
        <v>1</v>
      </c>
      <c r="D322" s="1">
        <v>1</v>
      </c>
      <c r="E322" s="4">
        <f t="shared" si="44"/>
        <v>1.02</v>
      </c>
      <c r="F322" s="4">
        <f t="shared" si="45"/>
        <v>1.03</v>
      </c>
      <c r="G322" s="4">
        <f t="shared" si="46"/>
        <v>1.05</v>
      </c>
      <c r="H322" s="4">
        <f t="shared" si="47"/>
        <v>1.1200000000000001</v>
      </c>
      <c r="I322" s="1" t="s">
        <v>4</v>
      </c>
      <c r="J322" s="1" t="s">
        <v>4</v>
      </c>
      <c r="K322" s="1" t="s">
        <v>4</v>
      </c>
      <c r="L322" s="1" t="s">
        <v>3</v>
      </c>
      <c r="M322" s="1" t="s">
        <v>4</v>
      </c>
      <c r="N322" s="1" t="s">
        <v>4</v>
      </c>
      <c r="O322" s="1" t="s">
        <v>4</v>
      </c>
      <c r="P322" s="1" t="s">
        <v>4</v>
      </c>
    </row>
    <row r="323" spans="1:16" hidden="1" outlineLevel="1">
      <c r="A323" s="1" t="s">
        <v>159</v>
      </c>
      <c r="B323" s="3">
        <v>0.5</v>
      </c>
      <c r="C323" s="8">
        <v>0.8</v>
      </c>
      <c r="D323" s="1">
        <v>1</v>
      </c>
      <c r="E323" s="4">
        <f t="shared" si="44"/>
        <v>0.81600000000000006</v>
      </c>
      <c r="F323" s="4">
        <f t="shared" si="45"/>
        <v>0.82400000000000007</v>
      </c>
      <c r="G323" s="4">
        <f t="shared" si="46"/>
        <v>0.84000000000000008</v>
      </c>
      <c r="H323" s="4">
        <f t="shared" si="47"/>
        <v>0.89600000000000002</v>
      </c>
      <c r="I323" s="1" t="s">
        <v>4</v>
      </c>
      <c r="J323" s="1" t="s">
        <v>4</v>
      </c>
      <c r="K323" s="1" t="s">
        <v>3</v>
      </c>
      <c r="L323" s="1" t="s">
        <v>4</v>
      </c>
      <c r="M323" s="1" t="s">
        <v>4</v>
      </c>
      <c r="N323" s="1" t="s">
        <v>4</v>
      </c>
      <c r="O323" s="1" t="s">
        <v>4</v>
      </c>
      <c r="P323" s="1" t="s">
        <v>4</v>
      </c>
    </row>
    <row r="324" spans="1:16" hidden="1" outlineLevel="1">
      <c r="A324" s="1" t="s">
        <v>161</v>
      </c>
      <c r="B324" s="3">
        <v>4</v>
      </c>
      <c r="C324" s="8">
        <v>4</v>
      </c>
      <c r="D324" s="1" t="s">
        <v>162</v>
      </c>
      <c r="E324" s="4">
        <f t="shared" si="44"/>
        <v>4.08</v>
      </c>
      <c r="F324" s="4">
        <f t="shared" si="45"/>
        <v>4.12</v>
      </c>
      <c r="G324" s="4">
        <f t="shared" si="46"/>
        <v>4.2</v>
      </c>
      <c r="H324" s="4">
        <f t="shared" si="47"/>
        <v>4.4800000000000004</v>
      </c>
      <c r="I324" s="1" t="s">
        <v>4</v>
      </c>
      <c r="J324" s="1" t="s">
        <v>3</v>
      </c>
      <c r="K324" s="1" t="s">
        <v>4</v>
      </c>
      <c r="L324" s="1" t="s">
        <v>4</v>
      </c>
      <c r="M324" s="1" t="s">
        <v>4</v>
      </c>
      <c r="N324" s="1" t="s">
        <v>4</v>
      </c>
      <c r="O324" s="1" t="s">
        <v>4</v>
      </c>
      <c r="P324" s="1" t="s">
        <v>4</v>
      </c>
    </row>
    <row r="325" spans="1:16" hidden="1" outlineLevel="1">
      <c r="A325" s="1" t="s">
        <v>163</v>
      </c>
      <c r="B325" s="3">
        <v>1</v>
      </c>
      <c r="C325" s="8">
        <v>0.8</v>
      </c>
      <c r="D325" s="1">
        <v>1</v>
      </c>
      <c r="E325" s="4">
        <f t="shared" si="44"/>
        <v>0.81600000000000006</v>
      </c>
      <c r="F325" s="4">
        <f t="shared" si="45"/>
        <v>0.82400000000000007</v>
      </c>
      <c r="G325" s="4">
        <f t="shared" si="46"/>
        <v>0.84000000000000008</v>
      </c>
      <c r="H325" s="4">
        <f t="shared" si="47"/>
        <v>0.89600000000000002</v>
      </c>
      <c r="I325" s="1" t="s">
        <v>3</v>
      </c>
      <c r="J325" s="1" t="s">
        <v>4</v>
      </c>
      <c r="K325" s="1" t="s">
        <v>4</v>
      </c>
      <c r="L325" s="1" t="s">
        <v>4</v>
      </c>
      <c r="M325" s="1" t="s">
        <v>4</v>
      </c>
      <c r="N325" s="1" t="s">
        <v>4</v>
      </c>
      <c r="O325" s="1" t="s">
        <v>4</v>
      </c>
      <c r="P325" s="1" t="s">
        <v>4</v>
      </c>
    </row>
    <row r="326" spans="1:16" hidden="1" outlineLevel="1">
      <c r="A326" s="1" t="s">
        <v>942</v>
      </c>
      <c r="B326" s="3">
        <v>22</v>
      </c>
      <c r="C326" s="8">
        <v>2</v>
      </c>
      <c r="D326" s="1">
        <v>1</v>
      </c>
      <c r="E326" s="4">
        <f t="shared" ref="E326:E357" si="48">C326*Taux1+C326</f>
        <v>2.04</v>
      </c>
      <c r="F326" s="4">
        <f t="shared" ref="F326:F357" si="49">C326*Taux2+C326</f>
        <v>2.06</v>
      </c>
      <c r="G326" s="4">
        <f t="shared" ref="G326:G357" si="50">C326*Taux3+C326</f>
        <v>2.1</v>
      </c>
      <c r="H326" s="4">
        <f t="shared" ref="H326:H357" si="51">C326*Taux4+C326</f>
        <v>2.2400000000000002</v>
      </c>
      <c r="I326" s="1" t="s">
        <v>3</v>
      </c>
      <c r="J326" s="1" t="s">
        <v>4</v>
      </c>
      <c r="K326" s="1" t="s">
        <v>4</v>
      </c>
      <c r="L326" s="1" t="s">
        <v>4</v>
      </c>
      <c r="M326" s="1" t="s">
        <v>4</v>
      </c>
      <c r="N326" s="1" t="s">
        <v>4</v>
      </c>
      <c r="O326" s="1" t="s">
        <v>4</v>
      </c>
      <c r="P326" s="1" t="s">
        <v>4</v>
      </c>
    </row>
    <row r="327" spans="1:16" hidden="1" outlineLevel="1">
      <c r="A327" s="1" t="s">
        <v>951</v>
      </c>
      <c r="B327" s="3">
        <v>1</v>
      </c>
      <c r="C327" s="8">
        <v>0.3</v>
      </c>
      <c r="D327" s="1">
        <v>1</v>
      </c>
      <c r="E327" s="4">
        <f t="shared" si="48"/>
        <v>0.30599999999999999</v>
      </c>
      <c r="F327" s="4">
        <f t="shared" si="49"/>
        <v>0.309</v>
      </c>
      <c r="G327" s="4">
        <f t="shared" si="50"/>
        <v>0.315</v>
      </c>
      <c r="H327" s="4">
        <f t="shared" si="51"/>
        <v>0.33599999999999997</v>
      </c>
      <c r="I327" s="1" t="s">
        <v>4</v>
      </c>
      <c r="J327" s="1" t="s">
        <v>3</v>
      </c>
      <c r="K327" s="1" t="s">
        <v>4</v>
      </c>
      <c r="L327" s="1" t="s">
        <v>4</v>
      </c>
      <c r="M327" s="1" t="s">
        <v>4</v>
      </c>
      <c r="N327" s="1" t="s">
        <v>4</v>
      </c>
      <c r="O327" s="1" t="s">
        <v>4</v>
      </c>
      <c r="P327" s="1" t="s">
        <v>4</v>
      </c>
    </row>
    <row r="328" spans="1:16" hidden="1" outlineLevel="1">
      <c r="A328" s="1" t="s">
        <v>953</v>
      </c>
      <c r="B328" s="3">
        <v>0.5</v>
      </c>
      <c r="C328" s="8">
        <v>0.2</v>
      </c>
      <c r="D328" s="1">
        <v>1</v>
      </c>
      <c r="E328" s="4">
        <f t="shared" si="48"/>
        <v>0.20400000000000001</v>
      </c>
      <c r="F328" s="4">
        <f t="shared" si="49"/>
        <v>0.20600000000000002</v>
      </c>
      <c r="G328" s="4">
        <f t="shared" si="50"/>
        <v>0.21000000000000002</v>
      </c>
      <c r="H328" s="4">
        <f t="shared" si="51"/>
        <v>0.224</v>
      </c>
      <c r="I328" s="1" t="s">
        <v>4</v>
      </c>
      <c r="J328" s="1" t="s">
        <v>4</v>
      </c>
      <c r="K328" s="1" t="s">
        <v>3</v>
      </c>
      <c r="L328" s="1" t="s">
        <v>4</v>
      </c>
      <c r="M328" s="1" t="s">
        <v>4</v>
      </c>
      <c r="N328" s="1" t="s">
        <v>4</v>
      </c>
      <c r="O328" s="1" t="s">
        <v>4</v>
      </c>
      <c r="P328" s="1" t="s">
        <v>4</v>
      </c>
    </row>
    <row r="329" spans="1:16" hidden="1" outlineLevel="1">
      <c r="A329" s="1" t="s">
        <v>938</v>
      </c>
      <c r="B329" s="3">
        <v>1</v>
      </c>
      <c r="C329" s="8">
        <v>1</v>
      </c>
      <c r="D329" s="1">
        <v>1</v>
      </c>
      <c r="E329" s="4">
        <f t="shared" si="48"/>
        <v>1.02</v>
      </c>
      <c r="F329" s="4">
        <f t="shared" si="49"/>
        <v>1.03</v>
      </c>
      <c r="G329" s="4">
        <f t="shared" si="50"/>
        <v>1.05</v>
      </c>
      <c r="H329" s="4">
        <f t="shared" si="51"/>
        <v>1.1200000000000001</v>
      </c>
      <c r="I329" s="1" t="s">
        <v>4</v>
      </c>
      <c r="J329" s="1" t="s">
        <v>4</v>
      </c>
      <c r="K329" s="1" t="s">
        <v>4</v>
      </c>
      <c r="L329" s="1" t="s">
        <v>3</v>
      </c>
      <c r="M329" s="1" t="s">
        <v>4</v>
      </c>
      <c r="N329" s="1" t="s">
        <v>4</v>
      </c>
      <c r="O329" s="1" t="s">
        <v>4</v>
      </c>
      <c r="P329" s="1" t="s">
        <v>4</v>
      </c>
    </row>
    <row r="330" spans="1:16" hidden="1" outlineLevel="1">
      <c r="A330" s="1" t="s">
        <v>957</v>
      </c>
      <c r="B330" s="3">
        <v>18</v>
      </c>
      <c r="C330" s="8">
        <v>25</v>
      </c>
      <c r="D330" s="1">
        <v>1</v>
      </c>
      <c r="E330" s="4">
        <f t="shared" si="48"/>
        <v>25.5</v>
      </c>
      <c r="F330" s="4">
        <f t="shared" si="49"/>
        <v>25.75</v>
      </c>
      <c r="G330" s="4">
        <f t="shared" si="50"/>
        <v>26.25</v>
      </c>
      <c r="H330" s="4">
        <f t="shared" si="51"/>
        <v>28</v>
      </c>
      <c r="I330" s="1" t="s">
        <v>4</v>
      </c>
      <c r="J330" s="1" t="s">
        <v>4</v>
      </c>
      <c r="K330" s="1" t="s">
        <v>4</v>
      </c>
      <c r="L330" s="1" t="s">
        <v>4</v>
      </c>
      <c r="M330" s="1" t="s">
        <v>3</v>
      </c>
      <c r="N330" s="1" t="s">
        <v>4</v>
      </c>
      <c r="O330" s="1" t="s">
        <v>4</v>
      </c>
      <c r="P330" s="1" t="s">
        <v>4</v>
      </c>
    </row>
    <row r="331" spans="1:16" hidden="1" outlineLevel="1">
      <c r="A331" s="1" t="s">
        <v>164</v>
      </c>
      <c r="B331" s="3">
        <v>4</v>
      </c>
      <c r="C331" s="8">
        <v>0.8</v>
      </c>
      <c r="D331" s="1">
        <v>1</v>
      </c>
      <c r="E331" s="4">
        <f t="shared" si="48"/>
        <v>0.81600000000000006</v>
      </c>
      <c r="F331" s="4">
        <f t="shared" si="49"/>
        <v>0.82400000000000007</v>
      </c>
      <c r="G331" s="4">
        <f t="shared" si="50"/>
        <v>0.84000000000000008</v>
      </c>
      <c r="H331" s="4">
        <f t="shared" si="51"/>
        <v>0.89600000000000002</v>
      </c>
      <c r="I331" s="1" t="s">
        <v>4</v>
      </c>
      <c r="J331" s="1" t="s">
        <v>4</v>
      </c>
      <c r="K331" s="1" t="s">
        <v>4</v>
      </c>
      <c r="L331" s="1" t="s">
        <v>4</v>
      </c>
      <c r="M331" s="1" t="s">
        <v>4</v>
      </c>
      <c r="N331" s="1" t="s">
        <v>3</v>
      </c>
      <c r="O331" s="1" t="s">
        <v>4</v>
      </c>
      <c r="P331" s="1" t="s">
        <v>4</v>
      </c>
    </row>
    <row r="332" spans="1:16" hidden="1" outlineLevel="1">
      <c r="A332" s="1" t="s">
        <v>165</v>
      </c>
      <c r="B332" s="3" t="s">
        <v>135</v>
      </c>
      <c r="C332" s="8">
        <v>0.1</v>
      </c>
      <c r="D332" s="1">
        <v>1</v>
      </c>
      <c r="E332" s="4">
        <f t="shared" si="48"/>
        <v>0.10200000000000001</v>
      </c>
      <c r="F332" s="4">
        <f t="shared" si="49"/>
        <v>0.10300000000000001</v>
      </c>
      <c r="G332" s="4">
        <f t="shared" si="50"/>
        <v>0.10500000000000001</v>
      </c>
      <c r="H332" s="4">
        <f t="shared" si="51"/>
        <v>0.112</v>
      </c>
      <c r="I332" s="1" t="s">
        <v>4</v>
      </c>
      <c r="J332" s="1" t="s">
        <v>4</v>
      </c>
      <c r="K332" s="1" t="s">
        <v>4</v>
      </c>
      <c r="L332" s="1" t="s">
        <v>4</v>
      </c>
      <c r="M332" s="1" t="s">
        <v>4</v>
      </c>
      <c r="N332" s="1" t="s">
        <v>4</v>
      </c>
      <c r="O332" s="1" t="s">
        <v>3</v>
      </c>
      <c r="P332" s="1" t="s">
        <v>4</v>
      </c>
    </row>
    <row r="333" spans="1:16" hidden="1" outlineLevel="1">
      <c r="A333" s="1" t="s">
        <v>946</v>
      </c>
      <c r="B333" s="3">
        <v>2</v>
      </c>
      <c r="C333" s="8">
        <v>10</v>
      </c>
      <c r="D333" s="1" t="s">
        <v>175</v>
      </c>
      <c r="E333" s="4">
        <f t="shared" si="48"/>
        <v>10.199999999999999</v>
      </c>
      <c r="F333" s="4">
        <f t="shared" si="49"/>
        <v>10.3</v>
      </c>
      <c r="G333" s="4">
        <f t="shared" si="50"/>
        <v>10.5</v>
      </c>
      <c r="H333" s="4">
        <f t="shared" si="51"/>
        <v>11.2</v>
      </c>
      <c r="I333" s="1" t="s">
        <v>4</v>
      </c>
      <c r="J333" s="1" t="s">
        <v>4</v>
      </c>
      <c r="K333" s="1" t="s">
        <v>4</v>
      </c>
      <c r="L333" s="1" t="s">
        <v>4</v>
      </c>
      <c r="M333" s="1" t="s">
        <v>4</v>
      </c>
      <c r="N333" s="1" t="s">
        <v>4</v>
      </c>
      <c r="O333" s="1" t="s">
        <v>4</v>
      </c>
      <c r="P333" s="1" t="s">
        <v>3</v>
      </c>
    </row>
    <row r="334" spans="1:16" hidden="1" outlineLevel="1">
      <c r="A334" s="1" t="s">
        <v>945</v>
      </c>
      <c r="B334" s="3">
        <v>1</v>
      </c>
      <c r="C334" s="8">
        <v>0.06</v>
      </c>
      <c r="D334" s="1" t="s">
        <v>175</v>
      </c>
      <c r="E334" s="4">
        <f t="shared" si="48"/>
        <v>6.1199999999999997E-2</v>
      </c>
      <c r="F334" s="4">
        <f t="shared" si="49"/>
        <v>6.1800000000000001E-2</v>
      </c>
      <c r="G334" s="4">
        <f t="shared" si="50"/>
        <v>6.3E-2</v>
      </c>
      <c r="H334" s="4">
        <f t="shared" si="51"/>
        <v>6.7199999999999996E-2</v>
      </c>
      <c r="I334" s="1" t="s">
        <v>4</v>
      </c>
      <c r="J334" s="1" t="s">
        <v>4</v>
      </c>
      <c r="K334" s="1" t="s">
        <v>4</v>
      </c>
      <c r="L334" s="1" t="s">
        <v>4</v>
      </c>
      <c r="M334" s="1" t="s">
        <v>4</v>
      </c>
      <c r="N334" s="1" t="s">
        <v>4</v>
      </c>
      <c r="O334" s="1" t="s">
        <v>4</v>
      </c>
      <c r="P334" s="1" t="s">
        <v>3</v>
      </c>
    </row>
    <row r="335" spans="1:16" hidden="1" outlineLevel="1">
      <c r="A335" s="1" t="s">
        <v>947</v>
      </c>
      <c r="B335" s="3">
        <v>2</v>
      </c>
      <c r="C335" s="8">
        <v>7</v>
      </c>
      <c r="D335" s="1">
        <v>1</v>
      </c>
      <c r="E335" s="4">
        <f t="shared" si="48"/>
        <v>7.14</v>
      </c>
      <c r="F335" s="4">
        <f t="shared" si="49"/>
        <v>7.21</v>
      </c>
      <c r="G335" s="4">
        <f t="shared" si="50"/>
        <v>7.35</v>
      </c>
      <c r="H335" s="4">
        <f t="shared" si="51"/>
        <v>7.84</v>
      </c>
      <c r="I335" s="1" t="s">
        <v>4</v>
      </c>
      <c r="J335" s="1" t="s">
        <v>4</v>
      </c>
      <c r="K335" s="1" t="s">
        <v>4</v>
      </c>
      <c r="L335" s="1" t="s">
        <v>4</v>
      </c>
      <c r="M335" s="1" t="s">
        <v>4</v>
      </c>
      <c r="N335" s="1" t="s">
        <v>4</v>
      </c>
      <c r="O335" s="1" t="s">
        <v>3</v>
      </c>
      <c r="P335" s="1" t="s">
        <v>4</v>
      </c>
    </row>
    <row r="336" spans="1:16" hidden="1" outlineLevel="1">
      <c r="A336" s="1" t="s">
        <v>948</v>
      </c>
      <c r="B336" s="3">
        <v>3</v>
      </c>
      <c r="C336" s="8">
        <v>12</v>
      </c>
      <c r="D336" s="1">
        <v>1</v>
      </c>
      <c r="E336" s="4">
        <f t="shared" si="48"/>
        <v>12.24</v>
      </c>
      <c r="F336" s="4">
        <f t="shared" si="49"/>
        <v>12.36</v>
      </c>
      <c r="G336" s="4">
        <f t="shared" si="50"/>
        <v>12.6</v>
      </c>
      <c r="H336" s="4">
        <f t="shared" si="51"/>
        <v>13.44</v>
      </c>
      <c r="I336" s="1" t="s">
        <v>4</v>
      </c>
      <c r="J336" s="1" t="s">
        <v>4</v>
      </c>
      <c r="K336" s="1" t="s">
        <v>4</v>
      </c>
      <c r="L336" s="1" t="s">
        <v>4</v>
      </c>
      <c r="M336" s="1" t="s">
        <v>4</v>
      </c>
      <c r="N336" s="1" t="s">
        <v>3</v>
      </c>
      <c r="O336" s="1" t="s">
        <v>4</v>
      </c>
      <c r="P336" s="1" t="s">
        <v>4</v>
      </c>
    </row>
    <row r="337" spans="1:16" hidden="1" outlineLevel="1">
      <c r="A337" s="1" t="s">
        <v>949</v>
      </c>
      <c r="B337" s="3">
        <v>44</v>
      </c>
      <c r="C337" s="8">
        <v>150</v>
      </c>
      <c r="D337" s="1">
        <v>1</v>
      </c>
      <c r="E337" s="4">
        <f t="shared" si="48"/>
        <v>153</v>
      </c>
      <c r="F337" s="4">
        <f t="shared" si="49"/>
        <v>154.5</v>
      </c>
      <c r="G337" s="4">
        <f t="shared" si="50"/>
        <v>157.5</v>
      </c>
      <c r="H337" s="4">
        <f t="shared" si="51"/>
        <v>168</v>
      </c>
      <c r="I337" s="1" t="s">
        <v>4</v>
      </c>
      <c r="J337" s="1" t="s">
        <v>4</v>
      </c>
      <c r="K337" s="1" t="s">
        <v>4</v>
      </c>
      <c r="L337" s="1" t="s">
        <v>4</v>
      </c>
      <c r="M337" s="1" t="s">
        <v>3</v>
      </c>
      <c r="N337" s="1" t="s">
        <v>4</v>
      </c>
      <c r="O337" s="1" t="s">
        <v>4</v>
      </c>
      <c r="P337" s="1" t="s">
        <v>4</v>
      </c>
    </row>
    <row r="338" spans="1:16" hidden="1" outlineLevel="1">
      <c r="A338" s="1" t="s">
        <v>168</v>
      </c>
      <c r="B338" s="3" t="s">
        <v>135</v>
      </c>
      <c r="C338" s="8">
        <v>100</v>
      </c>
      <c r="D338" s="1">
        <v>1</v>
      </c>
      <c r="E338" s="4">
        <f t="shared" si="48"/>
        <v>102</v>
      </c>
      <c r="F338" s="4">
        <f t="shared" si="49"/>
        <v>103</v>
      </c>
      <c r="G338" s="4">
        <f t="shared" si="50"/>
        <v>105</v>
      </c>
      <c r="H338" s="4">
        <f t="shared" si="51"/>
        <v>112</v>
      </c>
      <c r="I338" s="1" t="s">
        <v>4</v>
      </c>
      <c r="J338" s="1" t="s">
        <v>4</v>
      </c>
      <c r="K338" s="1" t="s">
        <v>4</v>
      </c>
      <c r="L338" s="1" t="s">
        <v>3</v>
      </c>
      <c r="M338" s="1" t="s">
        <v>4</v>
      </c>
      <c r="N338" s="1" t="s">
        <v>4</v>
      </c>
      <c r="O338" s="1" t="s">
        <v>4</v>
      </c>
      <c r="P338" s="1" t="s">
        <v>4</v>
      </c>
    </row>
    <row r="339" spans="1:16" hidden="1" outlineLevel="1">
      <c r="A339" s="1" t="s">
        <v>167</v>
      </c>
      <c r="B339" s="3">
        <v>1</v>
      </c>
      <c r="C339" s="8">
        <v>1000</v>
      </c>
      <c r="D339" s="1">
        <v>1</v>
      </c>
      <c r="E339" s="4">
        <f t="shared" si="48"/>
        <v>1020</v>
      </c>
      <c r="F339" s="4">
        <f t="shared" si="49"/>
        <v>1030</v>
      </c>
      <c r="G339" s="4">
        <f t="shared" si="50"/>
        <v>1050</v>
      </c>
      <c r="H339" s="4">
        <f t="shared" si="51"/>
        <v>1120</v>
      </c>
      <c r="I339" s="1" t="s">
        <v>4</v>
      </c>
      <c r="J339" s="1" t="s">
        <v>4</v>
      </c>
      <c r="K339" s="1" t="s">
        <v>3</v>
      </c>
      <c r="L339" s="1" t="s">
        <v>4</v>
      </c>
      <c r="M339" s="1" t="s">
        <v>4</v>
      </c>
      <c r="N339" s="1" t="s">
        <v>4</v>
      </c>
      <c r="O339" s="1" t="s">
        <v>4</v>
      </c>
      <c r="P339" s="1" t="s">
        <v>4</v>
      </c>
    </row>
    <row r="340" spans="1:16" hidden="1" outlineLevel="1">
      <c r="A340" s="1" t="s">
        <v>1269</v>
      </c>
      <c r="B340" s="3" t="s">
        <v>135</v>
      </c>
      <c r="C340" s="8">
        <v>1</v>
      </c>
      <c r="D340" s="1">
        <v>1</v>
      </c>
      <c r="E340" s="4">
        <f t="shared" si="48"/>
        <v>1.02</v>
      </c>
      <c r="F340" s="4">
        <f t="shared" si="49"/>
        <v>1.03</v>
      </c>
      <c r="G340" s="4">
        <f t="shared" si="50"/>
        <v>1.05</v>
      </c>
      <c r="H340" s="4">
        <f t="shared" si="51"/>
        <v>1.1200000000000001</v>
      </c>
      <c r="I340" s="1" t="s">
        <v>4</v>
      </c>
      <c r="J340" s="1" t="s">
        <v>3</v>
      </c>
      <c r="K340" s="1" t="s">
        <v>4</v>
      </c>
      <c r="L340" s="1" t="s">
        <v>4</v>
      </c>
      <c r="M340" s="1" t="s">
        <v>4</v>
      </c>
      <c r="N340" s="1" t="s">
        <v>4</v>
      </c>
      <c r="O340" s="1" t="s">
        <v>4</v>
      </c>
      <c r="P340" s="1" t="s">
        <v>4</v>
      </c>
    </row>
    <row r="341" spans="1:16" hidden="1" outlineLevel="1">
      <c r="A341" s="1" t="s">
        <v>1281</v>
      </c>
      <c r="B341" s="3">
        <v>3</v>
      </c>
      <c r="C341" s="8">
        <v>30</v>
      </c>
      <c r="D341" s="1">
        <v>1</v>
      </c>
      <c r="E341" s="4">
        <f t="shared" si="48"/>
        <v>30.6</v>
      </c>
      <c r="F341" s="4">
        <f t="shared" si="49"/>
        <v>30.9</v>
      </c>
      <c r="G341" s="4">
        <f t="shared" si="50"/>
        <v>31.5</v>
      </c>
      <c r="H341" s="4">
        <f t="shared" si="51"/>
        <v>33.6</v>
      </c>
      <c r="I341" s="1" t="s">
        <v>3</v>
      </c>
      <c r="J341" s="1" t="s">
        <v>4</v>
      </c>
      <c r="K341" s="1" t="s">
        <v>4</v>
      </c>
      <c r="L341" s="1" t="s">
        <v>4</v>
      </c>
      <c r="M341" s="1" t="s">
        <v>4</v>
      </c>
      <c r="N341" s="1" t="s">
        <v>4</v>
      </c>
      <c r="O341" s="1" t="s">
        <v>4</v>
      </c>
      <c r="P341" s="1" t="s">
        <v>4</v>
      </c>
    </row>
    <row r="342" spans="1:16" hidden="1" outlineLevel="1">
      <c r="A342" s="1" t="s">
        <v>1280</v>
      </c>
      <c r="B342" s="40">
        <v>1</v>
      </c>
      <c r="C342" s="8">
        <v>10</v>
      </c>
      <c r="D342" s="1">
        <v>1</v>
      </c>
      <c r="E342" s="4">
        <f t="shared" si="48"/>
        <v>10.199999999999999</v>
      </c>
      <c r="F342" s="4">
        <f t="shared" si="49"/>
        <v>10.3</v>
      </c>
      <c r="G342" s="4">
        <f t="shared" si="50"/>
        <v>10.5</v>
      </c>
      <c r="H342" s="4">
        <f t="shared" si="51"/>
        <v>11.2</v>
      </c>
      <c r="I342" s="1" t="s">
        <v>4</v>
      </c>
      <c r="J342" s="1" t="s">
        <v>3</v>
      </c>
      <c r="K342" s="1" t="s">
        <v>4</v>
      </c>
      <c r="L342" s="1" t="s">
        <v>4</v>
      </c>
      <c r="M342" s="1" t="s">
        <v>4</v>
      </c>
      <c r="N342" s="1" t="s">
        <v>4</v>
      </c>
      <c r="O342" s="1" t="s">
        <v>4</v>
      </c>
      <c r="P342" s="1" t="s">
        <v>4</v>
      </c>
    </row>
    <row r="343" spans="1:16" hidden="1" outlineLevel="1">
      <c r="A343" s="1" t="s">
        <v>1270</v>
      </c>
      <c r="B343" s="40" t="s">
        <v>135</v>
      </c>
      <c r="C343" s="8">
        <v>0.2</v>
      </c>
      <c r="D343" s="1">
        <v>1</v>
      </c>
      <c r="E343" s="4">
        <f t="shared" si="48"/>
        <v>0.20400000000000001</v>
      </c>
      <c r="F343" s="4">
        <f t="shared" si="49"/>
        <v>0.20600000000000002</v>
      </c>
      <c r="G343" s="4">
        <f t="shared" si="50"/>
        <v>0.21000000000000002</v>
      </c>
      <c r="H343" s="4">
        <f t="shared" si="51"/>
        <v>0.224</v>
      </c>
      <c r="I343" s="1" t="s">
        <v>4</v>
      </c>
      <c r="J343" s="1" t="s">
        <v>4</v>
      </c>
      <c r="K343" s="1" t="s">
        <v>3</v>
      </c>
      <c r="L343" s="1" t="s">
        <v>4</v>
      </c>
      <c r="M343" s="1" t="s">
        <v>4</v>
      </c>
      <c r="N343" s="1" t="s">
        <v>4</v>
      </c>
      <c r="O343" s="1" t="s">
        <v>4</v>
      </c>
      <c r="P343" s="1" t="s">
        <v>4</v>
      </c>
    </row>
    <row r="344" spans="1:16" hidden="1" outlineLevel="1">
      <c r="A344" s="1" t="s">
        <v>169</v>
      </c>
      <c r="B344" s="40" t="s">
        <v>135</v>
      </c>
      <c r="C344" s="8">
        <v>10</v>
      </c>
      <c r="D344" s="1">
        <v>1</v>
      </c>
      <c r="E344" s="4">
        <f t="shared" si="48"/>
        <v>10.199999999999999</v>
      </c>
      <c r="F344" s="4">
        <f t="shared" si="49"/>
        <v>10.3</v>
      </c>
      <c r="G344" s="4">
        <f t="shared" si="50"/>
        <v>10.5</v>
      </c>
      <c r="H344" s="4">
        <f t="shared" si="51"/>
        <v>11.2</v>
      </c>
      <c r="I344" s="1" t="s">
        <v>4</v>
      </c>
      <c r="J344" s="1" t="s">
        <v>4</v>
      </c>
      <c r="K344" s="1" t="s">
        <v>4</v>
      </c>
      <c r="L344" s="1" t="s">
        <v>3</v>
      </c>
      <c r="M344" s="1" t="s">
        <v>4</v>
      </c>
      <c r="N344" s="1" t="s">
        <v>4</v>
      </c>
      <c r="O344" s="1" t="s">
        <v>4</v>
      </c>
      <c r="P344" s="1" t="s">
        <v>4</v>
      </c>
    </row>
    <row r="345" spans="1:16" hidden="1" outlineLevel="1">
      <c r="A345" s="1" t="s">
        <v>1272</v>
      </c>
      <c r="B345" s="40" t="s">
        <v>135</v>
      </c>
      <c r="C345" s="8">
        <v>0.1</v>
      </c>
      <c r="D345" s="1">
        <v>1</v>
      </c>
      <c r="E345" s="4">
        <f t="shared" si="48"/>
        <v>0.10200000000000001</v>
      </c>
      <c r="F345" s="4">
        <f t="shared" si="49"/>
        <v>0.10300000000000001</v>
      </c>
      <c r="G345" s="4">
        <f t="shared" si="50"/>
        <v>0.10500000000000001</v>
      </c>
      <c r="H345" s="4">
        <f t="shared" si="51"/>
        <v>0.112</v>
      </c>
      <c r="I345" s="1" t="s">
        <v>4</v>
      </c>
      <c r="J345" s="1" t="s">
        <v>4</v>
      </c>
      <c r="K345" s="1" t="s">
        <v>4</v>
      </c>
      <c r="L345" s="1" t="s">
        <v>4</v>
      </c>
      <c r="M345" s="1" t="s">
        <v>3</v>
      </c>
      <c r="N345" s="1" t="s">
        <v>4</v>
      </c>
      <c r="O345" s="1" t="s">
        <v>4</v>
      </c>
      <c r="P345" s="1" t="s">
        <v>4</v>
      </c>
    </row>
    <row r="346" spans="1:16" hidden="1" outlineLevel="1">
      <c r="A346" s="1" t="s">
        <v>1271</v>
      </c>
      <c r="B346" s="40">
        <v>1</v>
      </c>
      <c r="C346" s="8">
        <v>1</v>
      </c>
      <c r="D346" s="1">
        <v>1</v>
      </c>
      <c r="E346" s="4">
        <f t="shared" si="48"/>
        <v>1.02</v>
      </c>
      <c r="F346" s="4">
        <f t="shared" si="49"/>
        <v>1.03</v>
      </c>
      <c r="G346" s="4">
        <f t="shared" si="50"/>
        <v>1.05</v>
      </c>
      <c r="H346" s="4">
        <f t="shared" si="51"/>
        <v>1.1200000000000001</v>
      </c>
      <c r="I346" s="1" t="s">
        <v>4</v>
      </c>
      <c r="J346" s="1" t="s">
        <v>4</v>
      </c>
      <c r="K346" s="1" t="s">
        <v>4</v>
      </c>
      <c r="L346" s="1" t="s">
        <v>4</v>
      </c>
      <c r="M346" s="1" t="s">
        <v>4</v>
      </c>
      <c r="N346" s="1" t="s">
        <v>3</v>
      </c>
      <c r="O346" s="1" t="s">
        <v>4</v>
      </c>
      <c r="P346" s="1" t="s">
        <v>4</v>
      </c>
    </row>
    <row r="347" spans="1:16" hidden="1" outlineLevel="1">
      <c r="A347" s="1" t="s">
        <v>170</v>
      </c>
      <c r="B347" s="40" t="s">
        <v>135</v>
      </c>
      <c r="C347" s="8">
        <v>25</v>
      </c>
      <c r="D347" s="1">
        <v>1</v>
      </c>
      <c r="E347" s="4">
        <f t="shared" si="48"/>
        <v>25.5</v>
      </c>
      <c r="F347" s="4">
        <f t="shared" si="49"/>
        <v>25.75</v>
      </c>
      <c r="G347" s="4">
        <f t="shared" si="50"/>
        <v>26.25</v>
      </c>
      <c r="H347" s="4">
        <f t="shared" si="51"/>
        <v>28</v>
      </c>
      <c r="I347" s="1" t="s">
        <v>4</v>
      </c>
      <c r="J347" s="1" t="s">
        <v>4</v>
      </c>
      <c r="K347" s="1" t="s">
        <v>4</v>
      </c>
      <c r="L347" s="1" t="s">
        <v>4</v>
      </c>
      <c r="M347" s="1" t="s">
        <v>4</v>
      </c>
      <c r="N347" s="1" t="s">
        <v>4</v>
      </c>
      <c r="O347" s="1" t="s">
        <v>3</v>
      </c>
      <c r="P347" s="1" t="s">
        <v>4</v>
      </c>
    </row>
    <row r="348" spans="1:16" hidden="1" outlineLevel="1">
      <c r="A348" s="1" t="s">
        <v>171</v>
      </c>
      <c r="B348" s="40">
        <v>1</v>
      </c>
      <c r="C348" s="8">
        <v>30</v>
      </c>
      <c r="D348" s="1">
        <v>1</v>
      </c>
      <c r="E348" s="4">
        <f t="shared" si="48"/>
        <v>30.6</v>
      </c>
      <c r="F348" s="4">
        <f t="shared" si="49"/>
        <v>30.9</v>
      </c>
      <c r="G348" s="4">
        <f t="shared" si="50"/>
        <v>31.5</v>
      </c>
      <c r="H348" s="4">
        <f t="shared" si="51"/>
        <v>33.6</v>
      </c>
      <c r="I348" s="1" t="s">
        <v>4</v>
      </c>
      <c r="J348" s="1" t="s">
        <v>4</v>
      </c>
      <c r="K348" s="1" t="s">
        <v>4</v>
      </c>
      <c r="L348" s="1" t="s">
        <v>4</v>
      </c>
      <c r="M348" s="1" t="s">
        <v>4</v>
      </c>
      <c r="N348" s="1" t="s">
        <v>4</v>
      </c>
      <c r="O348" s="1" t="s">
        <v>4</v>
      </c>
      <c r="P348" s="1" t="s">
        <v>3</v>
      </c>
    </row>
    <row r="349" spans="1:16" hidden="1" outlineLevel="1">
      <c r="A349" s="1" t="s">
        <v>172</v>
      </c>
      <c r="B349" s="40" t="s">
        <v>135</v>
      </c>
      <c r="C349" s="8">
        <v>2</v>
      </c>
      <c r="D349" s="1" t="s">
        <v>173</v>
      </c>
      <c r="E349" s="4">
        <f t="shared" si="48"/>
        <v>2.04</v>
      </c>
      <c r="F349" s="4">
        <f t="shared" si="49"/>
        <v>2.06</v>
      </c>
      <c r="G349" s="4">
        <f t="shared" si="50"/>
        <v>2.1</v>
      </c>
      <c r="H349" s="4">
        <f t="shared" si="51"/>
        <v>2.2400000000000002</v>
      </c>
      <c r="I349" s="1" t="s">
        <v>4</v>
      </c>
      <c r="J349" s="1" t="s">
        <v>4</v>
      </c>
      <c r="K349" s="1" t="s">
        <v>4</v>
      </c>
      <c r="L349" s="1" t="s">
        <v>4</v>
      </c>
      <c r="M349" s="1" t="s">
        <v>4</v>
      </c>
      <c r="N349" s="1" t="s">
        <v>4</v>
      </c>
      <c r="O349" s="1" t="s">
        <v>4</v>
      </c>
      <c r="P349" s="1" t="s">
        <v>3</v>
      </c>
    </row>
    <row r="350" spans="1:16" hidden="1" outlineLevel="1">
      <c r="A350" s="1" t="s">
        <v>174</v>
      </c>
      <c r="B350" s="40" t="s">
        <v>135</v>
      </c>
      <c r="C350" s="8">
        <v>0.8</v>
      </c>
      <c r="D350" s="1" t="s">
        <v>173</v>
      </c>
      <c r="E350" s="4">
        <f t="shared" si="48"/>
        <v>0.81600000000000006</v>
      </c>
      <c r="F350" s="4">
        <f t="shared" si="49"/>
        <v>0.82400000000000007</v>
      </c>
      <c r="G350" s="4">
        <f t="shared" si="50"/>
        <v>0.84000000000000008</v>
      </c>
      <c r="H350" s="4">
        <f t="shared" si="51"/>
        <v>0.89600000000000002</v>
      </c>
      <c r="I350" s="1" t="s">
        <v>4</v>
      </c>
      <c r="J350" s="1" t="s">
        <v>4</v>
      </c>
      <c r="K350" s="1" t="s">
        <v>4</v>
      </c>
      <c r="L350" s="1" t="s">
        <v>4</v>
      </c>
      <c r="M350" s="1" t="s">
        <v>4</v>
      </c>
      <c r="N350" s="1" t="s">
        <v>4</v>
      </c>
      <c r="O350" s="1" t="s">
        <v>3</v>
      </c>
      <c r="P350" s="1" t="s">
        <v>4</v>
      </c>
    </row>
    <row r="351" spans="1:16" hidden="1" outlineLevel="1">
      <c r="A351" s="1" t="s">
        <v>176</v>
      </c>
      <c r="B351" s="40" t="s">
        <v>135</v>
      </c>
      <c r="C351" s="8">
        <v>1</v>
      </c>
      <c r="D351" s="1" t="s">
        <v>173</v>
      </c>
      <c r="E351" s="4">
        <f t="shared" si="48"/>
        <v>1.02</v>
      </c>
      <c r="F351" s="4">
        <f t="shared" si="49"/>
        <v>1.03</v>
      </c>
      <c r="G351" s="4">
        <f t="shared" si="50"/>
        <v>1.05</v>
      </c>
      <c r="H351" s="4">
        <f t="shared" si="51"/>
        <v>1.1200000000000001</v>
      </c>
      <c r="I351" s="1" t="s">
        <v>4</v>
      </c>
      <c r="J351" s="1" t="s">
        <v>4</v>
      </c>
      <c r="K351" s="1" t="s">
        <v>4</v>
      </c>
      <c r="L351" s="1" t="s">
        <v>4</v>
      </c>
      <c r="M351" s="1" t="s">
        <v>4</v>
      </c>
      <c r="N351" s="1" t="s">
        <v>3</v>
      </c>
      <c r="O351" s="1" t="s">
        <v>4</v>
      </c>
      <c r="P351" s="1" t="s">
        <v>4</v>
      </c>
    </row>
    <row r="352" spans="1:16" hidden="1" outlineLevel="1">
      <c r="A352" s="1" t="s">
        <v>177</v>
      </c>
      <c r="B352" s="40" t="s">
        <v>135</v>
      </c>
      <c r="C352" s="8">
        <v>5</v>
      </c>
      <c r="D352" s="1" t="s">
        <v>175</v>
      </c>
      <c r="E352" s="4">
        <f t="shared" si="48"/>
        <v>5.0999999999999996</v>
      </c>
      <c r="F352" s="4">
        <f t="shared" si="49"/>
        <v>5.15</v>
      </c>
      <c r="G352" s="4">
        <f t="shared" si="50"/>
        <v>5.25</v>
      </c>
      <c r="H352" s="4">
        <f t="shared" si="51"/>
        <v>5.6</v>
      </c>
      <c r="I352" s="1" t="s">
        <v>4</v>
      </c>
      <c r="J352" s="1" t="s">
        <v>4</v>
      </c>
      <c r="K352" s="1" t="s">
        <v>4</v>
      </c>
      <c r="L352" s="1" t="s">
        <v>4</v>
      </c>
      <c r="M352" s="1" t="s">
        <v>3</v>
      </c>
      <c r="N352" s="1" t="s">
        <v>4</v>
      </c>
      <c r="O352" s="1" t="s">
        <v>4</v>
      </c>
      <c r="P352" s="1" t="s">
        <v>4</v>
      </c>
    </row>
    <row r="353" spans="1:16" hidden="1" outlineLevel="1">
      <c r="A353" s="1" t="s">
        <v>941</v>
      </c>
      <c r="B353" s="40">
        <v>9</v>
      </c>
      <c r="C353" s="8">
        <v>1</v>
      </c>
      <c r="D353" s="1">
        <v>1</v>
      </c>
      <c r="E353" s="4">
        <f t="shared" si="48"/>
        <v>1.02</v>
      </c>
      <c r="F353" s="4">
        <f t="shared" si="49"/>
        <v>1.03</v>
      </c>
      <c r="G353" s="4">
        <f t="shared" si="50"/>
        <v>1.05</v>
      </c>
      <c r="H353" s="4">
        <f t="shared" si="51"/>
        <v>1.1200000000000001</v>
      </c>
      <c r="I353" s="1" t="s">
        <v>4</v>
      </c>
      <c r="J353" s="1" t="s">
        <v>4</v>
      </c>
      <c r="K353" s="1" t="s">
        <v>4</v>
      </c>
      <c r="L353" s="1" t="s">
        <v>3</v>
      </c>
      <c r="M353" s="1" t="s">
        <v>4</v>
      </c>
      <c r="N353" s="1" t="s">
        <v>4</v>
      </c>
      <c r="O353" s="1" t="s">
        <v>4</v>
      </c>
      <c r="P353" s="1" t="s">
        <v>4</v>
      </c>
    </row>
    <row r="354" spans="1:16" hidden="1" outlineLevel="1">
      <c r="A354" s="1" t="s">
        <v>950</v>
      </c>
      <c r="B354" s="40" t="s">
        <v>135</v>
      </c>
      <c r="C354" s="8">
        <v>0.05</v>
      </c>
      <c r="D354" s="1">
        <v>1</v>
      </c>
      <c r="E354" s="4">
        <f t="shared" si="48"/>
        <v>5.1000000000000004E-2</v>
      </c>
      <c r="F354" s="4">
        <f t="shared" si="49"/>
        <v>5.1500000000000004E-2</v>
      </c>
      <c r="G354" s="4">
        <f t="shared" si="50"/>
        <v>5.2500000000000005E-2</v>
      </c>
      <c r="H354" s="4">
        <f t="shared" si="51"/>
        <v>5.6000000000000001E-2</v>
      </c>
      <c r="I354" s="1" t="s">
        <v>4</v>
      </c>
      <c r="J354" s="1" t="s">
        <v>4</v>
      </c>
      <c r="K354" s="1" t="s">
        <v>3</v>
      </c>
      <c r="L354" s="1" t="s">
        <v>4</v>
      </c>
      <c r="M354" s="1" t="s">
        <v>4</v>
      </c>
      <c r="N354" s="1" t="s">
        <v>4</v>
      </c>
      <c r="O354" s="1" t="s">
        <v>4</v>
      </c>
      <c r="P354" s="1" t="s">
        <v>4</v>
      </c>
    </row>
    <row r="355" spans="1:16" hidden="1" outlineLevel="1">
      <c r="A355" s="1" t="s">
        <v>952</v>
      </c>
      <c r="B355" s="40" t="s">
        <v>135</v>
      </c>
      <c r="C355" s="8">
        <v>0.05</v>
      </c>
      <c r="D355" s="1">
        <v>1</v>
      </c>
      <c r="E355" s="4">
        <f t="shared" si="48"/>
        <v>5.1000000000000004E-2</v>
      </c>
      <c r="F355" s="4">
        <f t="shared" si="49"/>
        <v>5.1500000000000004E-2</v>
      </c>
      <c r="G355" s="4">
        <f t="shared" si="50"/>
        <v>5.2500000000000005E-2</v>
      </c>
      <c r="H355" s="4">
        <f t="shared" si="51"/>
        <v>5.6000000000000001E-2</v>
      </c>
      <c r="I355" s="1" t="s">
        <v>4</v>
      </c>
      <c r="J355" s="1" t="s">
        <v>3</v>
      </c>
      <c r="K355" s="1" t="s">
        <v>4</v>
      </c>
      <c r="L355" s="1" t="s">
        <v>4</v>
      </c>
      <c r="M355" s="1" t="s">
        <v>4</v>
      </c>
      <c r="N355" s="1" t="s">
        <v>4</v>
      </c>
      <c r="O355" s="1" t="s">
        <v>4</v>
      </c>
      <c r="P355" s="1" t="s">
        <v>4</v>
      </c>
    </row>
    <row r="356" spans="1:16" hidden="1" outlineLevel="1">
      <c r="A356" s="1" t="s">
        <v>937</v>
      </c>
      <c r="B356" s="40">
        <v>0.5</v>
      </c>
      <c r="C356" s="8">
        <v>0.7</v>
      </c>
      <c r="D356" s="1">
        <v>1</v>
      </c>
      <c r="E356" s="4">
        <f t="shared" si="48"/>
        <v>0.71399999999999997</v>
      </c>
      <c r="F356" s="4">
        <f t="shared" si="49"/>
        <v>0.72099999999999997</v>
      </c>
      <c r="G356" s="4">
        <f t="shared" si="50"/>
        <v>0.73499999999999999</v>
      </c>
      <c r="H356" s="4">
        <f t="shared" si="51"/>
        <v>0.78399999999999992</v>
      </c>
      <c r="I356" s="1" t="s">
        <v>3</v>
      </c>
      <c r="J356" s="1" t="s">
        <v>4</v>
      </c>
      <c r="K356" s="1" t="s">
        <v>4</v>
      </c>
      <c r="L356" s="1" t="s">
        <v>4</v>
      </c>
      <c r="M356" s="1" t="s">
        <v>4</v>
      </c>
      <c r="N356" s="1" t="s">
        <v>4</v>
      </c>
      <c r="O356" s="1" t="s">
        <v>4</v>
      </c>
      <c r="P356" s="1" t="s">
        <v>4</v>
      </c>
    </row>
    <row r="357" spans="1:16" hidden="1" outlineLevel="1">
      <c r="A357" s="1" t="s">
        <v>956</v>
      </c>
      <c r="B357" s="40">
        <v>10</v>
      </c>
      <c r="C357" s="8">
        <v>5</v>
      </c>
      <c r="D357" s="1">
        <v>1</v>
      </c>
      <c r="E357" s="4">
        <f t="shared" si="48"/>
        <v>5.0999999999999996</v>
      </c>
      <c r="F357" s="4">
        <f t="shared" si="49"/>
        <v>5.15</v>
      </c>
      <c r="G357" s="4">
        <f t="shared" si="50"/>
        <v>5.25</v>
      </c>
      <c r="H357" s="4">
        <f t="shared" si="51"/>
        <v>5.6</v>
      </c>
      <c r="I357" s="1" t="s">
        <v>3</v>
      </c>
      <c r="J357" s="1" t="s">
        <v>4</v>
      </c>
      <c r="K357" s="1" t="s">
        <v>4</v>
      </c>
      <c r="L357" s="1" t="s">
        <v>4</v>
      </c>
      <c r="M357" s="1" t="s">
        <v>4</v>
      </c>
      <c r="N357" s="1" t="s">
        <v>4</v>
      </c>
      <c r="O357" s="1" t="s">
        <v>4</v>
      </c>
      <c r="P357" s="1" t="s">
        <v>4</v>
      </c>
    </row>
    <row r="358" spans="1:16" hidden="1" outlineLevel="1">
      <c r="A358" s="1" t="s">
        <v>179</v>
      </c>
      <c r="B358" s="40">
        <v>1</v>
      </c>
      <c r="C358" s="8">
        <v>0.02</v>
      </c>
      <c r="D358" s="1">
        <v>1</v>
      </c>
      <c r="E358" s="4">
        <f t="shared" ref="E358:E381" si="52">C358*Taux1+C358</f>
        <v>2.0400000000000001E-2</v>
      </c>
      <c r="F358" s="4">
        <f t="shared" ref="F358:F381" si="53">C358*Taux2+C358</f>
        <v>2.06E-2</v>
      </c>
      <c r="G358" s="4">
        <f t="shared" ref="G358:G381" si="54">C358*Taux3+C358</f>
        <v>2.1000000000000001E-2</v>
      </c>
      <c r="H358" s="4">
        <f t="shared" ref="H358:H381" si="55">C358*Taux4+C358</f>
        <v>2.24E-2</v>
      </c>
      <c r="I358" s="1" t="s">
        <v>4</v>
      </c>
      <c r="J358" s="1" t="s">
        <v>3</v>
      </c>
      <c r="K358" s="1" t="s">
        <v>4</v>
      </c>
      <c r="L358" s="1" t="s">
        <v>4</v>
      </c>
      <c r="M358" s="1" t="s">
        <v>4</v>
      </c>
      <c r="N358" s="1" t="s">
        <v>4</v>
      </c>
      <c r="O358" s="1" t="s">
        <v>4</v>
      </c>
      <c r="P358" s="1" t="s">
        <v>4</v>
      </c>
    </row>
    <row r="359" spans="1:16" hidden="1" outlineLevel="1">
      <c r="A359" s="1" t="s">
        <v>178</v>
      </c>
      <c r="B359" s="40" t="s">
        <v>135</v>
      </c>
      <c r="C359" s="8">
        <v>0.5</v>
      </c>
      <c r="D359" s="1">
        <v>1</v>
      </c>
      <c r="E359" s="4">
        <f t="shared" si="52"/>
        <v>0.51</v>
      </c>
      <c r="F359" s="4">
        <f t="shared" si="53"/>
        <v>0.51500000000000001</v>
      </c>
      <c r="G359" s="4">
        <f t="shared" si="54"/>
        <v>0.52500000000000002</v>
      </c>
      <c r="H359" s="4">
        <f t="shared" si="55"/>
        <v>0.56000000000000005</v>
      </c>
      <c r="I359" s="1" t="s">
        <v>4</v>
      </c>
      <c r="J359" s="1" t="s">
        <v>4</v>
      </c>
      <c r="K359" s="1" t="s">
        <v>3</v>
      </c>
      <c r="L359" s="1" t="s">
        <v>4</v>
      </c>
      <c r="M359" s="1" t="s">
        <v>4</v>
      </c>
      <c r="N359" s="1" t="s">
        <v>4</v>
      </c>
      <c r="O359" s="1" t="s">
        <v>4</v>
      </c>
      <c r="P359" s="1" t="s">
        <v>4</v>
      </c>
    </row>
    <row r="360" spans="1:16" hidden="1" outlineLevel="1">
      <c r="A360" s="1" t="s">
        <v>180</v>
      </c>
      <c r="B360" s="40">
        <v>0.5</v>
      </c>
      <c r="C360" s="8">
        <v>0.03</v>
      </c>
      <c r="D360" s="1">
        <v>1</v>
      </c>
      <c r="E360" s="4">
        <f t="shared" si="52"/>
        <v>3.0599999999999999E-2</v>
      </c>
      <c r="F360" s="4">
        <f t="shared" si="53"/>
        <v>3.09E-2</v>
      </c>
      <c r="G360" s="4">
        <f t="shared" si="54"/>
        <v>3.15E-2</v>
      </c>
      <c r="H360" s="4">
        <f t="shared" si="55"/>
        <v>3.3599999999999998E-2</v>
      </c>
      <c r="I360" s="1" t="s">
        <v>4</v>
      </c>
      <c r="J360" s="1" t="s">
        <v>4</v>
      </c>
      <c r="K360" s="1" t="s">
        <v>4</v>
      </c>
      <c r="L360" s="1" t="s">
        <v>3</v>
      </c>
      <c r="M360" s="1" t="s">
        <v>4</v>
      </c>
      <c r="N360" s="1" t="s">
        <v>4</v>
      </c>
      <c r="O360" s="1" t="s">
        <v>4</v>
      </c>
      <c r="P360" s="1" t="s">
        <v>4</v>
      </c>
    </row>
    <row r="361" spans="1:16" hidden="1" outlineLevel="1">
      <c r="A361" s="1" t="s">
        <v>181</v>
      </c>
      <c r="B361" s="40">
        <v>2</v>
      </c>
      <c r="C361" s="8">
        <v>0.5</v>
      </c>
      <c r="D361" s="1">
        <v>1</v>
      </c>
      <c r="E361" s="4">
        <f t="shared" si="52"/>
        <v>0.51</v>
      </c>
      <c r="F361" s="4">
        <f t="shared" si="53"/>
        <v>0.51500000000000001</v>
      </c>
      <c r="G361" s="4">
        <f t="shared" si="54"/>
        <v>0.52500000000000002</v>
      </c>
      <c r="H361" s="4">
        <f t="shared" si="55"/>
        <v>0.56000000000000005</v>
      </c>
      <c r="I361" s="1" t="s">
        <v>4</v>
      </c>
      <c r="J361" s="1" t="s">
        <v>4</v>
      </c>
      <c r="K361" s="1" t="s">
        <v>3</v>
      </c>
      <c r="L361" s="1" t="s">
        <v>4</v>
      </c>
      <c r="M361" s="1" t="s">
        <v>4</v>
      </c>
      <c r="N361" s="1" t="s">
        <v>4</v>
      </c>
      <c r="O361" s="1" t="s">
        <v>4</v>
      </c>
      <c r="P361" s="1" t="s">
        <v>4</v>
      </c>
    </row>
    <row r="362" spans="1:16" hidden="1" outlineLevel="1">
      <c r="A362" s="1" t="s">
        <v>182</v>
      </c>
      <c r="B362" s="40">
        <v>4</v>
      </c>
      <c r="C362" s="8">
        <v>5</v>
      </c>
      <c r="D362" s="1">
        <v>1</v>
      </c>
      <c r="E362" s="4">
        <f t="shared" si="52"/>
        <v>5.0999999999999996</v>
      </c>
      <c r="F362" s="4">
        <f t="shared" si="53"/>
        <v>5.15</v>
      </c>
      <c r="G362" s="4">
        <f t="shared" si="54"/>
        <v>5.25</v>
      </c>
      <c r="H362" s="4">
        <f t="shared" si="55"/>
        <v>5.6</v>
      </c>
      <c r="I362" s="1" t="s">
        <v>4</v>
      </c>
      <c r="J362" s="1" t="s">
        <v>3</v>
      </c>
      <c r="K362" s="1" t="s">
        <v>4</v>
      </c>
      <c r="L362" s="1" t="s">
        <v>4</v>
      </c>
      <c r="M362" s="1" t="s">
        <v>4</v>
      </c>
      <c r="N362" s="1" t="s">
        <v>4</v>
      </c>
      <c r="O362" s="1" t="s">
        <v>4</v>
      </c>
      <c r="P362" s="1" t="s">
        <v>4</v>
      </c>
    </row>
    <row r="363" spans="1:16" hidden="1" outlineLevel="1">
      <c r="A363" s="1" t="s">
        <v>183</v>
      </c>
      <c r="B363" s="3">
        <v>1</v>
      </c>
      <c r="C363" s="8">
        <v>25</v>
      </c>
      <c r="D363" s="1">
        <v>1</v>
      </c>
      <c r="E363" s="4">
        <f t="shared" si="52"/>
        <v>25.5</v>
      </c>
      <c r="F363" s="4">
        <f t="shared" si="53"/>
        <v>25.75</v>
      </c>
      <c r="G363" s="4">
        <f t="shared" si="54"/>
        <v>26.25</v>
      </c>
      <c r="H363" s="4">
        <f t="shared" si="55"/>
        <v>28</v>
      </c>
      <c r="I363" s="1" t="s">
        <v>3</v>
      </c>
      <c r="J363" s="1" t="s">
        <v>4</v>
      </c>
      <c r="K363" s="1" t="s">
        <v>4</v>
      </c>
      <c r="L363" s="1" t="s">
        <v>4</v>
      </c>
      <c r="M363" s="1" t="s">
        <v>4</v>
      </c>
      <c r="N363" s="1" t="s">
        <v>4</v>
      </c>
      <c r="O363" s="1" t="s">
        <v>4</v>
      </c>
      <c r="P363" s="1" t="s">
        <v>4</v>
      </c>
    </row>
    <row r="364" spans="1:16" hidden="1" outlineLevel="1">
      <c r="A364" s="1" t="s">
        <v>184</v>
      </c>
      <c r="B364" s="3">
        <v>2</v>
      </c>
      <c r="C364" s="8">
        <v>2</v>
      </c>
      <c r="D364" s="1">
        <v>1</v>
      </c>
      <c r="E364" s="4">
        <f t="shared" si="52"/>
        <v>2.04</v>
      </c>
      <c r="F364" s="4">
        <f t="shared" si="53"/>
        <v>2.06</v>
      </c>
      <c r="G364" s="4">
        <f t="shared" si="54"/>
        <v>2.1</v>
      </c>
      <c r="H364" s="4">
        <f t="shared" si="55"/>
        <v>2.2400000000000002</v>
      </c>
      <c r="I364" s="1" t="s">
        <v>4</v>
      </c>
      <c r="J364" s="1" t="s">
        <v>3</v>
      </c>
      <c r="K364" s="1" t="s">
        <v>4</v>
      </c>
      <c r="L364" s="1" t="s">
        <v>4</v>
      </c>
      <c r="M364" s="1" t="s">
        <v>4</v>
      </c>
      <c r="N364" s="1" t="s">
        <v>4</v>
      </c>
      <c r="O364" s="1" t="s">
        <v>4</v>
      </c>
      <c r="P364" s="1" t="s">
        <v>4</v>
      </c>
    </row>
    <row r="365" spans="1:16" hidden="1" outlineLevel="1">
      <c r="A365" s="1" t="s">
        <v>1279</v>
      </c>
      <c r="B365" s="3" t="s">
        <v>135</v>
      </c>
      <c r="C365" s="8">
        <v>3</v>
      </c>
      <c r="D365" s="1">
        <v>1</v>
      </c>
      <c r="E365" s="4">
        <f t="shared" si="52"/>
        <v>3.06</v>
      </c>
      <c r="F365" s="4">
        <f t="shared" si="53"/>
        <v>3.09</v>
      </c>
      <c r="G365" s="4">
        <f t="shared" si="54"/>
        <v>3.15</v>
      </c>
      <c r="H365" s="4">
        <f t="shared" si="55"/>
        <v>3.36</v>
      </c>
      <c r="I365" s="1" t="s">
        <v>4</v>
      </c>
      <c r="J365" s="1" t="s">
        <v>4</v>
      </c>
      <c r="K365" s="1" t="s">
        <v>3</v>
      </c>
      <c r="L365" s="1" t="s">
        <v>4</v>
      </c>
      <c r="M365" s="1" t="s">
        <v>4</v>
      </c>
      <c r="N365" s="1" t="s">
        <v>4</v>
      </c>
      <c r="O365" s="1" t="s">
        <v>4</v>
      </c>
      <c r="P365" s="1" t="s">
        <v>4</v>
      </c>
    </row>
    <row r="366" spans="1:16" hidden="1" outlineLevel="1">
      <c r="A366" s="1" t="s">
        <v>1278</v>
      </c>
      <c r="B366" s="3" t="s">
        <v>135</v>
      </c>
      <c r="C366" s="8">
        <v>1</v>
      </c>
      <c r="D366" s="1">
        <v>1</v>
      </c>
      <c r="E366" s="4">
        <f t="shared" si="52"/>
        <v>1.02</v>
      </c>
      <c r="F366" s="4">
        <f t="shared" si="53"/>
        <v>1.03</v>
      </c>
      <c r="G366" s="4">
        <f t="shared" si="54"/>
        <v>1.05</v>
      </c>
      <c r="H366" s="4">
        <f t="shared" si="55"/>
        <v>1.1200000000000001</v>
      </c>
      <c r="I366" s="1" t="s">
        <v>4</v>
      </c>
      <c r="J366" s="1" t="s">
        <v>4</v>
      </c>
      <c r="K366" s="1" t="s">
        <v>4</v>
      </c>
      <c r="L366" s="1" t="s">
        <v>3</v>
      </c>
      <c r="M366" s="1" t="s">
        <v>4</v>
      </c>
      <c r="N366" s="1" t="s">
        <v>4</v>
      </c>
      <c r="O366" s="1" t="s">
        <v>4</v>
      </c>
      <c r="P366" s="1" t="s">
        <v>4</v>
      </c>
    </row>
    <row r="367" spans="1:16" hidden="1" outlineLevel="1">
      <c r="A367" s="1" t="s">
        <v>185</v>
      </c>
      <c r="B367" s="3">
        <v>2</v>
      </c>
      <c r="C367" s="8">
        <v>1</v>
      </c>
      <c r="D367" s="1" t="s">
        <v>136</v>
      </c>
      <c r="E367" s="4">
        <f t="shared" si="52"/>
        <v>1.02</v>
      </c>
      <c r="F367" s="4">
        <f t="shared" si="53"/>
        <v>1.03</v>
      </c>
      <c r="G367" s="4">
        <f t="shared" si="54"/>
        <v>1.05</v>
      </c>
      <c r="H367" s="4">
        <f t="shared" si="55"/>
        <v>1.1200000000000001</v>
      </c>
      <c r="I367" s="1" t="s">
        <v>4</v>
      </c>
      <c r="J367" s="1" t="s">
        <v>4</v>
      </c>
      <c r="K367" s="1" t="s">
        <v>4</v>
      </c>
      <c r="L367" s="1" t="s">
        <v>4</v>
      </c>
      <c r="M367" s="1" t="s">
        <v>3</v>
      </c>
      <c r="N367" s="1" t="s">
        <v>4</v>
      </c>
      <c r="O367" s="1" t="s">
        <v>4</v>
      </c>
      <c r="P367" s="1" t="s">
        <v>4</v>
      </c>
    </row>
    <row r="368" spans="1:16" hidden="1" outlineLevel="1">
      <c r="A368" s="1" t="s">
        <v>955</v>
      </c>
      <c r="B368" s="3">
        <v>1</v>
      </c>
      <c r="C368" s="8">
        <v>100</v>
      </c>
      <c r="D368" s="1">
        <v>1</v>
      </c>
      <c r="E368" s="4">
        <f t="shared" si="52"/>
        <v>102</v>
      </c>
      <c r="F368" s="4">
        <f t="shared" si="53"/>
        <v>103</v>
      </c>
      <c r="G368" s="4">
        <f t="shared" si="54"/>
        <v>105</v>
      </c>
      <c r="H368" s="4">
        <f t="shared" si="55"/>
        <v>112</v>
      </c>
      <c r="I368" s="1" t="s">
        <v>4</v>
      </c>
      <c r="J368" s="1" t="s">
        <v>4</v>
      </c>
      <c r="K368" s="1" t="s">
        <v>4</v>
      </c>
      <c r="L368" s="1" t="s">
        <v>4</v>
      </c>
      <c r="M368" s="1" t="s">
        <v>4</v>
      </c>
      <c r="N368" s="1" t="s">
        <v>3</v>
      </c>
      <c r="O368" s="1" t="s">
        <v>4</v>
      </c>
      <c r="P368" s="1" t="s">
        <v>4</v>
      </c>
    </row>
    <row r="369" spans="1:16" hidden="1" outlineLevel="1">
      <c r="A369" s="1" t="s">
        <v>954</v>
      </c>
      <c r="B369" s="3">
        <v>1</v>
      </c>
      <c r="C369" s="8">
        <v>20</v>
      </c>
      <c r="D369" s="1">
        <v>1</v>
      </c>
      <c r="E369" s="4">
        <f t="shared" si="52"/>
        <v>20.399999999999999</v>
      </c>
      <c r="F369" s="4">
        <f t="shared" si="53"/>
        <v>20.6</v>
      </c>
      <c r="G369" s="4">
        <f t="shared" si="54"/>
        <v>21</v>
      </c>
      <c r="H369" s="4">
        <f t="shared" si="55"/>
        <v>22.4</v>
      </c>
      <c r="I369" s="1" t="s">
        <v>4</v>
      </c>
      <c r="J369" s="1" t="s">
        <v>4</v>
      </c>
      <c r="K369" s="1" t="s">
        <v>4</v>
      </c>
      <c r="L369" s="1" t="s">
        <v>4</v>
      </c>
      <c r="M369" s="1" t="s">
        <v>4</v>
      </c>
      <c r="N369" s="1" t="s">
        <v>4</v>
      </c>
      <c r="O369" s="1" t="s">
        <v>3</v>
      </c>
      <c r="P369" s="1" t="s">
        <v>4</v>
      </c>
    </row>
    <row r="370" spans="1:16" hidden="1" outlineLevel="1">
      <c r="A370" s="1" t="s">
        <v>1275</v>
      </c>
      <c r="B370" s="3">
        <v>1</v>
      </c>
      <c r="C370" s="8">
        <v>15</v>
      </c>
      <c r="D370" s="1">
        <v>1</v>
      </c>
      <c r="E370" s="4">
        <f t="shared" si="52"/>
        <v>15.3</v>
      </c>
      <c r="F370" s="4">
        <f t="shared" si="53"/>
        <v>15.45</v>
      </c>
      <c r="G370" s="4">
        <f t="shared" si="54"/>
        <v>15.75</v>
      </c>
      <c r="H370" s="4">
        <f t="shared" si="55"/>
        <v>16.8</v>
      </c>
      <c r="I370" s="1" t="s">
        <v>4</v>
      </c>
      <c r="J370" s="1" t="s">
        <v>4</v>
      </c>
      <c r="K370" s="1" t="s">
        <v>4</v>
      </c>
      <c r="L370" s="1" t="s">
        <v>4</v>
      </c>
      <c r="M370" s="1" t="s">
        <v>4</v>
      </c>
      <c r="N370" s="1" t="s">
        <v>4</v>
      </c>
      <c r="O370" s="1" t="s">
        <v>4</v>
      </c>
      <c r="P370" s="1" t="s">
        <v>3</v>
      </c>
    </row>
    <row r="371" spans="1:16" hidden="1" outlineLevel="1">
      <c r="A371" s="1" t="s">
        <v>186</v>
      </c>
      <c r="B371" s="3" t="s">
        <v>135</v>
      </c>
      <c r="C371" s="8">
        <v>0.8</v>
      </c>
      <c r="D371" s="1">
        <v>1</v>
      </c>
      <c r="E371" s="4">
        <f t="shared" si="52"/>
        <v>0.81600000000000006</v>
      </c>
      <c r="F371" s="4">
        <f t="shared" si="53"/>
        <v>0.82400000000000007</v>
      </c>
      <c r="G371" s="4">
        <f t="shared" si="54"/>
        <v>0.84000000000000008</v>
      </c>
      <c r="H371" s="4">
        <f t="shared" si="55"/>
        <v>0.89600000000000002</v>
      </c>
      <c r="I371" s="1" t="s">
        <v>4</v>
      </c>
      <c r="J371" s="1" t="s">
        <v>4</v>
      </c>
      <c r="K371" s="1" t="s">
        <v>4</v>
      </c>
      <c r="L371" s="1" t="s">
        <v>4</v>
      </c>
      <c r="M371" s="1" t="s">
        <v>4</v>
      </c>
      <c r="N371" s="1" t="s">
        <v>4</v>
      </c>
      <c r="O371" s="1" t="s">
        <v>4</v>
      </c>
      <c r="P371" s="1" t="s">
        <v>3</v>
      </c>
    </row>
    <row r="372" spans="1:16" hidden="1" outlineLevel="1">
      <c r="A372" s="1" t="s">
        <v>1277</v>
      </c>
      <c r="B372" s="3">
        <v>10</v>
      </c>
      <c r="C372" s="8">
        <v>40</v>
      </c>
      <c r="D372" s="1">
        <v>1</v>
      </c>
      <c r="E372" s="4">
        <f t="shared" si="52"/>
        <v>40.799999999999997</v>
      </c>
      <c r="F372" s="4">
        <f t="shared" si="53"/>
        <v>41.2</v>
      </c>
      <c r="G372" s="4">
        <f t="shared" si="54"/>
        <v>42</v>
      </c>
      <c r="H372" s="4">
        <f t="shared" si="55"/>
        <v>44.8</v>
      </c>
      <c r="I372" s="1" t="s">
        <v>4</v>
      </c>
      <c r="J372" s="1" t="s">
        <v>4</v>
      </c>
      <c r="K372" s="1" t="s">
        <v>4</v>
      </c>
      <c r="L372" s="1" t="s">
        <v>4</v>
      </c>
      <c r="M372" s="1" t="s">
        <v>4</v>
      </c>
      <c r="N372" s="1" t="s">
        <v>4</v>
      </c>
      <c r="O372" s="1" t="s">
        <v>3</v>
      </c>
      <c r="P372" s="1" t="s">
        <v>4</v>
      </c>
    </row>
    <row r="373" spans="1:16" hidden="1" outlineLevel="1">
      <c r="A373" s="1" t="s">
        <v>1276</v>
      </c>
      <c r="B373" s="3">
        <v>5</v>
      </c>
      <c r="C373" s="8">
        <v>20</v>
      </c>
      <c r="D373" s="1">
        <v>1</v>
      </c>
      <c r="E373" s="4">
        <f t="shared" si="52"/>
        <v>20.399999999999999</v>
      </c>
      <c r="F373" s="4">
        <f t="shared" si="53"/>
        <v>20.6</v>
      </c>
      <c r="G373" s="4">
        <f t="shared" si="54"/>
        <v>21</v>
      </c>
      <c r="H373" s="4">
        <f t="shared" si="55"/>
        <v>22.4</v>
      </c>
      <c r="I373" s="1" t="s">
        <v>4</v>
      </c>
      <c r="J373" s="1" t="s">
        <v>4</v>
      </c>
      <c r="K373" s="1" t="s">
        <v>4</v>
      </c>
      <c r="L373" s="1" t="s">
        <v>4</v>
      </c>
      <c r="M373" s="1" t="s">
        <v>4</v>
      </c>
      <c r="N373" s="1" t="s">
        <v>3</v>
      </c>
      <c r="O373" s="1" t="s">
        <v>4</v>
      </c>
      <c r="P373" s="1" t="s">
        <v>4</v>
      </c>
    </row>
    <row r="374" spans="1:16" hidden="1" outlineLevel="1">
      <c r="A374" s="1" t="s">
        <v>958</v>
      </c>
      <c r="B374" s="3">
        <v>44</v>
      </c>
      <c r="C374" s="8">
        <v>100</v>
      </c>
      <c r="D374" s="1">
        <v>1</v>
      </c>
      <c r="E374" s="4">
        <f t="shared" si="52"/>
        <v>102</v>
      </c>
      <c r="F374" s="4">
        <f t="shared" si="53"/>
        <v>103</v>
      </c>
      <c r="G374" s="4">
        <f t="shared" si="54"/>
        <v>105</v>
      </c>
      <c r="H374" s="4">
        <f t="shared" si="55"/>
        <v>112</v>
      </c>
      <c r="I374" s="1" t="s">
        <v>4</v>
      </c>
      <c r="J374" s="1" t="s">
        <v>4</v>
      </c>
      <c r="K374" s="1" t="s">
        <v>4</v>
      </c>
      <c r="L374" s="1" t="s">
        <v>4</v>
      </c>
      <c r="M374" s="1" t="s">
        <v>3</v>
      </c>
      <c r="N374" s="1" t="s">
        <v>4</v>
      </c>
      <c r="O374" s="1" t="s">
        <v>4</v>
      </c>
      <c r="P374" s="1" t="s">
        <v>4</v>
      </c>
    </row>
    <row r="375" spans="1:16" hidden="1" outlineLevel="1">
      <c r="A375" s="1" t="s">
        <v>959</v>
      </c>
      <c r="B375" s="3">
        <v>10</v>
      </c>
      <c r="C375" s="8">
        <v>7</v>
      </c>
      <c r="D375" s="1" t="s">
        <v>187</v>
      </c>
      <c r="E375" s="4">
        <f t="shared" si="52"/>
        <v>7.14</v>
      </c>
      <c r="F375" s="4">
        <f t="shared" si="53"/>
        <v>7.21</v>
      </c>
      <c r="G375" s="4">
        <f t="shared" si="54"/>
        <v>7.35</v>
      </c>
      <c r="H375" s="4">
        <f t="shared" si="55"/>
        <v>7.84</v>
      </c>
      <c r="I375" s="1" t="s">
        <v>4</v>
      </c>
      <c r="J375" s="1" t="s">
        <v>4</v>
      </c>
      <c r="K375" s="1" t="s">
        <v>4</v>
      </c>
      <c r="L375" s="1" t="s">
        <v>3</v>
      </c>
      <c r="M375" s="1" t="s">
        <v>4</v>
      </c>
      <c r="N375" s="1" t="s">
        <v>4</v>
      </c>
      <c r="O375" s="1" t="s">
        <v>4</v>
      </c>
      <c r="P375" s="1" t="s">
        <v>4</v>
      </c>
    </row>
    <row r="376" spans="1:16" hidden="1" outlineLevel="1">
      <c r="A376" s="1" t="s">
        <v>960</v>
      </c>
      <c r="B376" s="3">
        <v>10</v>
      </c>
      <c r="C376" s="8">
        <v>50</v>
      </c>
      <c r="D376" s="1" t="s">
        <v>187</v>
      </c>
      <c r="E376" s="4">
        <f t="shared" si="52"/>
        <v>51</v>
      </c>
      <c r="F376" s="4">
        <f t="shared" si="53"/>
        <v>51.5</v>
      </c>
      <c r="G376" s="4">
        <f t="shared" si="54"/>
        <v>52.5</v>
      </c>
      <c r="H376" s="4">
        <f t="shared" si="55"/>
        <v>56</v>
      </c>
      <c r="I376" s="1" t="s">
        <v>4</v>
      </c>
      <c r="J376" s="1" t="s">
        <v>4</v>
      </c>
      <c r="K376" s="1" t="s">
        <v>3</v>
      </c>
      <c r="L376" s="1" t="s">
        <v>4</v>
      </c>
      <c r="M376" s="1" t="s">
        <v>4</v>
      </c>
      <c r="N376" s="1" t="s">
        <v>4</v>
      </c>
      <c r="O376" s="1" t="s">
        <v>4</v>
      </c>
      <c r="P376" s="1" t="s">
        <v>4</v>
      </c>
    </row>
    <row r="377" spans="1:16" hidden="1" outlineLevel="1">
      <c r="A377" s="1" t="s">
        <v>961</v>
      </c>
      <c r="B377" s="3">
        <v>10</v>
      </c>
      <c r="C377" s="8">
        <v>100</v>
      </c>
      <c r="D377" s="1" t="s">
        <v>187</v>
      </c>
      <c r="E377" s="4">
        <f t="shared" si="52"/>
        <v>102</v>
      </c>
      <c r="F377" s="4">
        <f t="shared" si="53"/>
        <v>103</v>
      </c>
      <c r="G377" s="4">
        <f t="shared" si="54"/>
        <v>105</v>
      </c>
      <c r="H377" s="4">
        <f t="shared" si="55"/>
        <v>112</v>
      </c>
      <c r="I377" s="1" t="s">
        <v>4</v>
      </c>
      <c r="J377" s="1" t="s">
        <v>3</v>
      </c>
      <c r="K377" s="1" t="s">
        <v>4</v>
      </c>
      <c r="L377" s="1" t="s">
        <v>4</v>
      </c>
      <c r="M377" s="1" t="s">
        <v>3</v>
      </c>
      <c r="N377" s="1" t="s">
        <v>4</v>
      </c>
      <c r="O377" s="1" t="s">
        <v>4</v>
      </c>
      <c r="P377" s="1" t="s">
        <v>4</v>
      </c>
    </row>
    <row r="378" spans="1:16" hidden="1" outlineLevel="1">
      <c r="A378" s="1" t="s">
        <v>188</v>
      </c>
      <c r="B378" s="3">
        <v>1</v>
      </c>
      <c r="C378" s="8">
        <v>0.4</v>
      </c>
      <c r="D378" s="1" t="s">
        <v>189</v>
      </c>
      <c r="E378" s="4">
        <f t="shared" si="52"/>
        <v>0.40800000000000003</v>
      </c>
      <c r="F378" s="4">
        <f t="shared" si="53"/>
        <v>0.41200000000000003</v>
      </c>
      <c r="G378" s="4">
        <f t="shared" si="54"/>
        <v>0.42000000000000004</v>
      </c>
      <c r="H378" s="4">
        <f t="shared" si="55"/>
        <v>0.44800000000000001</v>
      </c>
      <c r="I378" s="1" t="s">
        <v>3</v>
      </c>
      <c r="J378" s="1" t="s">
        <v>4</v>
      </c>
      <c r="K378" s="1" t="s">
        <v>4</v>
      </c>
      <c r="L378" s="1" t="s">
        <v>4</v>
      </c>
      <c r="M378" s="1" t="s">
        <v>3</v>
      </c>
      <c r="N378" s="1" t="s">
        <v>4</v>
      </c>
      <c r="O378" s="1" t="s">
        <v>4</v>
      </c>
      <c r="P378" s="1" t="s">
        <v>3</v>
      </c>
    </row>
    <row r="379" spans="1:16" hidden="1" outlineLevel="1">
      <c r="A379" s="1" t="s">
        <v>190</v>
      </c>
      <c r="B379" s="3">
        <v>1</v>
      </c>
      <c r="C379" s="8">
        <v>0.01</v>
      </c>
      <c r="D379" s="1">
        <v>1</v>
      </c>
      <c r="E379" s="4">
        <f t="shared" si="52"/>
        <v>1.0200000000000001E-2</v>
      </c>
      <c r="F379" s="4">
        <f t="shared" si="53"/>
        <v>1.03E-2</v>
      </c>
      <c r="G379" s="4">
        <f t="shared" si="54"/>
        <v>1.0500000000000001E-2</v>
      </c>
      <c r="H379" s="4">
        <f t="shared" si="55"/>
        <v>1.12E-2</v>
      </c>
      <c r="I379" s="1" t="s">
        <v>3</v>
      </c>
      <c r="J379" s="1" t="s">
        <v>4</v>
      </c>
      <c r="K379" s="1" t="s">
        <v>3</v>
      </c>
      <c r="L379" s="1" t="s">
        <v>3</v>
      </c>
      <c r="M379" s="1" t="s">
        <v>3</v>
      </c>
      <c r="N379" s="1" t="s">
        <v>4</v>
      </c>
      <c r="O379" s="1" t="s">
        <v>3</v>
      </c>
      <c r="P379" s="1" t="s">
        <v>4</v>
      </c>
    </row>
    <row r="380" spans="1:16" hidden="1" outlineLevel="1">
      <c r="A380" s="1" t="s">
        <v>1274</v>
      </c>
      <c r="B380" s="3" t="s">
        <v>135</v>
      </c>
      <c r="C380" s="8">
        <v>0.7</v>
      </c>
      <c r="D380" s="1">
        <v>1</v>
      </c>
      <c r="E380" s="4">
        <f t="shared" si="52"/>
        <v>0.71399999999999997</v>
      </c>
      <c r="F380" s="4">
        <f t="shared" si="53"/>
        <v>0.72099999999999997</v>
      </c>
      <c r="G380" s="4">
        <f t="shared" si="54"/>
        <v>0.73499999999999999</v>
      </c>
      <c r="H380" s="4">
        <f t="shared" si="55"/>
        <v>0.78399999999999992</v>
      </c>
      <c r="I380" s="1" t="s">
        <v>4</v>
      </c>
      <c r="J380" s="1" t="s">
        <v>3</v>
      </c>
      <c r="K380" s="1" t="s">
        <v>4</v>
      </c>
      <c r="L380" s="1" t="s">
        <v>4</v>
      </c>
      <c r="M380" s="1" t="s">
        <v>4</v>
      </c>
      <c r="N380" s="1" t="s">
        <v>4</v>
      </c>
      <c r="O380" s="1" t="s">
        <v>4</v>
      </c>
      <c r="P380" s="1" t="s">
        <v>4</v>
      </c>
    </row>
    <row r="381" spans="1:16" hidden="1" outlineLevel="1">
      <c r="A381" s="1" t="s">
        <v>1273</v>
      </c>
      <c r="B381" s="3">
        <v>5</v>
      </c>
      <c r="C381" s="8">
        <v>5</v>
      </c>
      <c r="D381" s="1">
        <v>1</v>
      </c>
      <c r="E381" s="4">
        <f t="shared" si="52"/>
        <v>5.0999999999999996</v>
      </c>
      <c r="F381" s="4">
        <f t="shared" si="53"/>
        <v>5.15</v>
      </c>
      <c r="G381" s="4">
        <f t="shared" si="54"/>
        <v>5.25</v>
      </c>
      <c r="H381" s="4">
        <f t="shared" si="55"/>
        <v>5.6</v>
      </c>
      <c r="I381" s="1" t="s">
        <v>4</v>
      </c>
      <c r="J381" s="1" t="s">
        <v>4</v>
      </c>
      <c r="K381" s="1" t="s">
        <v>3</v>
      </c>
      <c r="L381" s="1" t="s">
        <v>4</v>
      </c>
      <c r="M381" s="1" t="s">
        <v>4</v>
      </c>
      <c r="N381" s="1" t="s">
        <v>4</v>
      </c>
      <c r="O381" s="1" t="s">
        <v>4</v>
      </c>
      <c r="P381" s="1" t="s">
        <v>4</v>
      </c>
    </row>
    <row r="382" spans="1:16" collapsed="1">
      <c r="C382" s="3"/>
    </row>
    <row r="383" spans="1:16">
      <c r="B383" s="7"/>
      <c r="C383" s="3"/>
      <c r="I383" s="1">
        <v>1</v>
      </c>
      <c r="J383" s="1">
        <v>2</v>
      </c>
      <c r="K383" s="1">
        <v>3</v>
      </c>
      <c r="L383" s="1">
        <v>4</v>
      </c>
      <c r="M383" s="1">
        <v>5</v>
      </c>
      <c r="N383" s="1">
        <v>6</v>
      </c>
      <c r="O383" s="1">
        <v>7</v>
      </c>
      <c r="P383" s="1">
        <v>8</v>
      </c>
    </row>
    <row r="384" spans="1:16">
      <c r="A384" s="36" t="s">
        <v>936</v>
      </c>
      <c r="B384" s="7" t="s">
        <v>134</v>
      </c>
      <c r="C384" s="7" t="s">
        <v>11</v>
      </c>
      <c r="D384" s="7" t="s">
        <v>6</v>
      </c>
      <c r="E384" s="78" t="s">
        <v>2</v>
      </c>
      <c r="F384" s="78"/>
      <c r="G384" s="78"/>
      <c r="H384" s="79" t="s">
        <v>5</v>
      </c>
      <c r="I384" s="79"/>
      <c r="J384" s="79"/>
      <c r="K384" s="79"/>
      <c r="L384" s="79"/>
      <c r="M384" s="79"/>
      <c r="N384" s="79"/>
      <c r="O384" s="79"/>
      <c r="P384" s="79"/>
    </row>
    <row r="385" spans="1:16" hidden="1" outlineLevel="1">
      <c r="A385" s="1" t="s">
        <v>191</v>
      </c>
      <c r="B385" s="3" t="s">
        <v>135</v>
      </c>
      <c r="C385" s="8">
        <v>8</v>
      </c>
      <c r="D385" s="1">
        <v>1</v>
      </c>
      <c r="E385" s="4">
        <f t="shared" ref="E385:E419" si="56">C385*Taux1+C385</f>
        <v>8.16</v>
      </c>
      <c r="F385" s="4">
        <f t="shared" ref="F385:F419" si="57">C385*Taux2+C385</f>
        <v>8.24</v>
      </c>
      <c r="G385" s="4">
        <f t="shared" ref="G385:G419" si="58">C385*Taux3+C385</f>
        <v>8.4</v>
      </c>
      <c r="H385" s="4">
        <f t="shared" ref="H385:H419" si="59">C385*Taux4+C385</f>
        <v>8.9600000000000009</v>
      </c>
      <c r="I385" s="1" t="s">
        <v>3</v>
      </c>
      <c r="J385" s="1" t="s">
        <v>4</v>
      </c>
      <c r="K385" s="1" t="s">
        <v>4</v>
      </c>
      <c r="L385" s="1" t="s">
        <v>4</v>
      </c>
      <c r="M385" s="1" t="s">
        <v>4</v>
      </c>
      <c r="N385" s="1" t="s">
        <v>4</v>
      </c>
      <c r="O385" s="1" t="s">
        <v>4</v>
      </c>
      <c r="P385" s="1" t="s">
        <v>4</v>
      </c>
    </row>
    <row r="386" spans="1:16" hidden="1" outlineLevel="1">
      <c r="A386" s="1" t="s">
        <v>192</v>
      </c>
      <c r="B386" s="3" t="s">
        <v>135</v>
      </c>
      <c r="C386" s="8">
        <v>4</v>
      </c>
      <c r="D386" s="1">
        <v>1</v>
      </c>
      <c r="E386" s="4">
        <f t="shared" si="56"/>
        <v>4.08</v>
      </c>
      <c r="F386" s="4">
        <f t="shared" si="57"/>
        <v>4.12</v>
      </c>
      <c r="G386" s="4">
        <f t="shared" si="58"/>
        <v>4.2</v>
      </c>
      <c r="H386" s="4">
        <f t="shared" si="59"/>
        <v>4.4800000000000004</v>
      </c>
      <c r="I386" s="1" t="s">
        <v>3</v>
      </c>
      <c r="J386" s="1" t="s">
        <v>3</v>
      </c>
      <c r="K386" s="1" t="s">
        <v>4</v>
      </c>
      <c r="L386" s="1" t="s">
        <v>4</v>
      </c>
      <c r="M386" s="1" t="s">
        <v>4</v>
      </c>
      <c r="N386" s="1" t="s">
        <v>4</v>
      </c>
      <c r="O386" s="1" t="s">
        <v>4</v>
      </c>
      <c r="P386" s="1" t="s">
        <v>4</v>
      </c>
    </row>
    <row r="387" spans="1:16" hidden="1" outlineLevel="1">
      <c r="A387" s="1" t="s">
        <v>193</v>
      </c>
      <c r="B387" s="3" t="s">
        <v>135</v>
      </c>
      <c r="C387" s="8">
        <v>15</v>
      </c>
      <c r="D387" s="1">
        <v>1</v>
      </c>
      <c r="E387" s="4">
        <f t="shared" si="56"/>
        <v>15.3</v>
      </c>
      <c r="F387" s="4">
        <f t="shared" si="57"/>
        <v>15.45</v>
      </c>
      <c r="G387" s="4">
        <f t="shared" si="58"/>
        <v>15.75</v>
      </c>
      <c r="H387" s="4">
        <f t="shared" si="59"/>
        <v>16.8</v>
      </c>
      <c r="I387" s="1" t="s">
        <v>3</v>
      </c>
      <c r="J387" s="1" t="s">
        <v>4</v>
      </c>
      <c r="K387" s="1" t="s">
        <v>3</v>
      </c>
      <c r="L387" s="1" t="s">
        <v>4</v>
      </c>
      <c r="M387" s="1" t="s">
        <v>4</v>
      </c>
      <c r="N387" s="1" t="s">
        <v>4</v>
      </c>
      <c r="O387" s="1" t="s">
        <v>4</v>
      </c>
      <c r="P387" s="1" t="s">
        <v>4</v>
      </c>
    </row>
    <row r="388" spans="1:16" hidden="1" outlineLevel="1">
      <c r="A388" s="1" t="s">
        <v>194</v>
      </c>
      <c r="B388" s="3" t="s">
        <v>135</v>
      </c>
      <c r="C388" s="8">
        <v>50</v>
      </c>
      <c r="D388" s="1">
        <v>1</v>
      </c>
      <c r="E388" s="4">
        <f t="shared" si="56"/>
        <v>51</v>
      </c>
      <c r="F388" s="4">
        <f t="shared" si="57"/>
        <v>51.5</v>
      </c>
      <c r="G388" s="4">
        <f t="shared" si="58"/>
        <v>52.5</v>
      </c>
      <c r="H388" s="4">
        <f t="shared" si="59"/>
        <v>56</v>
      </c>
      <c r="I388" s="1" t="s">
        <v>3</v>
      </c>
      <c r="J388" s="1" t="s">
        <v>4</v>
      </c>
      <c r="K388" s="1" t="s">
        <v>4</v>
      </c>
      <c r="L388" s="1" t="s">
        <v>3</v>
      </c>
      <c r="M388" s="1" t="s">
        <v>4</v>
      </c>
      <c r="N388" s="1" t="s">
        <v>4</v>
      </c>
      <c r="O388" s="1" t="s">
        <v>3</v>
      </c>
      <c r="P388" s="1" t="s">
        <v>4</v>
      </c>
    </row>
    <row r="389" spans="1:16" hidden="1" outlineLevel="1">
      <c r="A389" s="1" t="s">
        <v>195</v>
      </c>
      <c r="B389" s="3" t="s">
        <v>135</v>
      </c>
      <c r="C389" s="8">
        <v>0.03</v>
      </c>
      <c r="D389" s="1">
        <v>1</v>
      </c>
      <c r="E389" s="4">
        <f t="shared" si="56"/>
        <v>3.0599999999999999E-2</v>
      </c>
      <c r="F389" s="4">
        <f t="shared" si="57"/>
        <v>3.09E-2</v>
      </c>
      <c r="G389" s="4">
        <f t="shared" si="58"/>
        <v>3.15E-2</v>
      </c>
      <c r="H389" s="4">
        <f t="shared" si="59"/>
        <v>3.3599999999999998E-2</v>
      </c>
      <c r="I389" s="1" t="s">
        <v>3</v>
      </c>
      <c r="J389" s="1" t="s">
        <v>4</v>
      </c>
      <c r="K389" s="1" t="s">
        <v>4</v>
      </c>
      <c r="L389" s="1" t="s">
        <v>4</v>
      </c>
      <c r="M389" s="1" t="s">
        <v>3</v>
      </c>
      <c r="N389" s="1" t="s">
        <v>4</v>
      </c>
      <c r="O389" s="1" t="s">
        <v>4</v>
      </c>
      <c r="P389" s="1" t="s">
        <v>4</v>
      </c>
    </row>
    <row r="390" spans="1:16" hidden="1" outlineLevel="1">
      <c r="A390" s="1" t="s">
        <v>196</v>
      </c>
      <c r="B390" s="3" t="s">
        <v>135</v>
      </c>
      <c r="C390" s="8">
        <v>0.1</v>
      </c>
      <c r="D390" s="1">
        <v>1</v>
      </c>
      <c r="E390" s="4">
        <f t="shared" si="56"/>
        <v>0.10200000000000001</v>
      </c>
      <c r="F390" s="4">
        <f t="shared" si="57"/>
        <v>0.10300000000000001</v>
      </c>
      <c r="G390" s="4">
        <f t="shared" si="58"/>
        <v>0.10500000000000001</v>
      </c>
      <c r="H390" s="4">
        <f t="shared" si="59"/>
        <v>0.112</v>
      </c>
      <c r="I390" s="1" t="s">
        <v>3</v>
      </c>
      <c r="J390" s="1" t="s">
        <v>4</v>
      </c>
      <c r="K390" s="1" t="s">
        <v>3</v>
      </c>
      <c r="L390" s="1" t="s">
        <v>3</v>
      </c>
      <c r="M390" s="1" t="s">
        <v>4</v>
      </c>
      <c r="N390" s="1" t="s">
        <v>3</v>
      </c>
      <c r="O390" s="1" t="s">
        <v>4</v>
      </c>
      <c r="P390" s="1" t="s">
        <v>4</v>
      </c>
    </row>
    <row r="391" spans="1:16" hidden="1" outlineLevel="1">
      <c r="A391" s="1" t="s">
        <v>962</v>
      </c>
      <c r="B391" s="3" t="s">
        <v>135</v>
      </c>
      <c r="C391" s="8">
        <v>75</v>
      </c>
      <c r="D391" s="1">
        <v>1</v>
      </c>
      <c r="E391" s="4">
        <f t="shared" si="56"/>
        <v>76.5</v>
      </c>
      <c r="F391" s="4">
        <f t="shared" si="57"/>
        <v>77.25</v>
      </c>
      <c r="G391" s="4">
        <f t="shared" si="58"/>
        <v>78.75</v>
      </c>
      <c r="H391" s="4">
        <f t="shared" si="59"/>
        <v>84</v>
      </c>
      <c r="I391" s="1" t="s">
        <v>3</v>
      </c>
      <c r="J391" s="1" t="s">
        <v>4</v>
      </c>
      <c r="K391" s="1" t="s">
        <v>3</v>
      </c>
      <c r="L391" s="1" t="s">
        <v>4</v>
      </c>
      <c r="M391" s="1" t="s">
        <v>4</v>
      </c>
      <c r="N391" s="1" t="s">
        <v>4</v>
      </c>
      <c r="O391" s="1" t="s">
        <v>3</v>
      </c>
      <c r="P391" s="1" t="s">
        <v>4</v>
      </c>
    </row>
    <row r="392" spans="1:16" hidden="1" outlineLevel="1">
      <c r="A392" s="1" t="s">
        <v>963</v>
      </c>
      <c r="B392" s="3" t="s">
        <v>135</v>
      </c>
      <c r="C392" s="8">
        <v>200</v>
      </c>
      <c r="D392" s="1">
        <v>1</v>
      </c>
      <c r="E392" s="4">
        <f t="shared" si="56"/>
        <v>204</v>
      </c>
      <c r="F392" s="4">
        <f t="shared" si="57"/>
        <v>206</v>
      </c>
      <c r="G392" s="4">
        <f t="shared" si="58"/>
        <v>210</v>
      </c>
      <c r="H392" s="4">
        <f t="shared" si="59"/>
        <v>224</v>
      </c>
      <c r="I392" s="1" t="s">
        <v>3</v>
      </c>
      <c r="J392" s="1" t="s">
        <v>4</v>
      </c>
      <c r="K392" s="1" t="s">
        <v>3</v>
      </c>
      <c r="L392" s="1" t="s">
        <v>4</v>
      </c>
      <c r="M392" s="1" t="s">
        <v>4</v>
      </c>
      <c r="N392" s="1" t="s">
        <v>4</v>
      </c>
      <c r="O392" s="1" t="s">
        <v>4</v>
      </c>
      <c r="P392" s="1" t="s">
        <v>3</v>
      </c>
    </row>
    <row r="393" spans="1:16" hidden="1" outlineLevel="1">
      <c r="A393" s="1" t="s">
        <v>964</v>
      </c>
      <c r="B393" s="3" t="s">
        <v>135</v>
      </c>
      <c r="C393" s="8">
        <v>150</v>
      </c>
      <c r="D393" s="1">
        <v>1</v>
      </c>
      <c r="E393" s="4">
        <f t="shared" si="56"/>
        <v>153</v>
      </c>
      <c r="F393" s="4">
        <f t="shared" si="57"/>
        <v>154.5</v>
      </c>
      <c r="G393" s="4">
        <f t="shared" si="58"/>
        <v>157.5</v>
      </c>
      <c r="H393" s="4">
        <f t="shared" si="59"/>
        <v>168</v>
      </c>
      <c r="I393" s="1" t="s">
        <v>3</v>
      </c>
      <c r="J393" s="1" t="s">
        <v>4</v>
      </c>
      <c r="K393" s="1" t="s">
        <v>4</v>
      </c>
      <c r="L393" s="1" t="s">
        <v>4</v>
      </c>
      <c r="M393" s="1" t="s">
        <v>4</v>
      </c>
      <c r="N393" s="1" t="s">
        <v>4</v>
      </c>
      <c r="O393" s="1" t="s">
        <v>3</v>
      </c>
      <c r="P393" s="1" t="s">
        <v>4</v>
      </c>
    </row>
    <row r="394" spans="1:16" hidden="1" outlineLevel="1">
      <c r="A394" s="1" t="s">
        <v>965</v>
      </c>
      <c r="B394" s="3" t="s">
        <v>135</v>
      </c>
      <c r="C394" s="8">
        <v>225</v>
      </c>
      <c r="D394" s="1">
        <v>1</v>
      </c>
      <c r="E394" s="4">
        <f t="shared" si="56"/>
        <v>229.5</v>
      </c>
      <c r="F394" s="4">
        <f t="shared" si="57"/>
        <v>231.75</v>
      </c>
      <c r="G394" s="4">
        <f t="shared" si="58"/>
        <v>236.25</v>
      </c>
      <c r="H394" s="4">
        <f t="shared" si="59"/>
        <v>252</v>
      </c>
      <c r="I394" s="1" t="s">
        <v>3</v>
      </c>
      <c r="J394" s="1" t="s">
        <v>4</v>
      </c>
      <c r="K394" s="1" t="s">
        <v>4</v>
      </c>
      <c r="L394" s="1" t="s">
        <v>4</v>
      </c>
      <c r="M394" s="1" t="s">
        <v>4</v>
      </c>
      <c r="N394" s="1" t="s">
        <v>3</v>
      </c>
      <c r="O394" s="1" t="s">
        <v>4</v>
      </c>
      <c r="P394" s="1" t="s">
        <v>4</v>
      </c>
    </row>
    <row r="395" spans="1:16" hidden="1" outlineLevel="1">
      <c r="A395" s="1" t="s">
        <v>966</v>
      </c>
      <c r="B395" s="3" t="s">
        <v>135</v>
      </c>
      <c r="C395" s="8">
        <v>400</v>
      </c>
      <c r="D395" s="1">
        <v>1</v>
      </c>
      <c r="E395" s="4">
        <f t="shared" si="56"/>
        <v>408</v>
      </c>
      <c r="F395" s="4">
        <f t="shared" si="57"/>
        <v>412</v>
      </c>
      <c r="G395" s="4">
        <f t="shared" si="58"/>
        <v>420</v>
      </c>
      <c r="H395" s="4">
        <f t="shared" si="59"/>
        <v>448</v>
      </c>
      <c r="I395" s="1" t="s">
        <v>3</v>
      </c>
      <c r="J395" s="1" t="s">
        <v>4</v>
      </c>
      <c r="K395" s="1" t="s">
        <v>4</v>
      </c>
      <c r="L395" s="1" t="s">
        <v>4</v>
      </c>
      <c r="M395" s="1" t="s">
        <v>3</v>
      </c>
      <c r="N395" s="1" t="s">
        <v>3</v>
      </c>
      <c r="O395" s="1" t="s">
        <v>3</v>
      </c>
      <c r="P395" s="1" t="s">
        <v>4</v>
      </c>
    </row>
    <row r="396" spans="1:16" hidden="1" outlineLevel="1">
      <c r="A396" s="1" t="s">
        <v>197</v>
      </c>
      <c r="B396" s="3" t="s">
        <v>135</v>
      </c>
      <c r="C396" s="8">
        <v>1</v>
      </c>
      <c r="D396" s="1">
        <v>1</v>
      </c>
      <c r="E396" s="4">
        <f t="shared" si="56"/>
        <v>1.02</v>
      </c>
      <c r="F396" s="4">
        <f t="shared" si="57"/>
        <v>1.03</v>
      </c>
      <c r="G396" s="4">
        <f t="shared" si="58"/>
        <v>1.05</v>
      </c>
      <c r="H396" s="4">
        <f t="shared" si="59"/>
        <v>1.1200000000000001</v>
      </c>
      <c r="I396" s="1" t="s">
        <v>3</v>
      </c>
      <c r="J396" s="1" t="s">
        <v>4</v>
      </c>
      <c r="K396" s="1" t="s">
        <v>4</v>
      </c>
      <c r="L396" s="1" t="s">
        <v>3</v>
      </c>
      <c r="M396" s="1" t="s">
        <v>3</v>
      </c>
      <c r="N396" s="1" t="s">
        <v>3</v>
      </c>
      <c r="O396" s="1" t="s">
        <v>3</v>
      </c>
      <c r="P396" s="1" t="s">
        <v>3</v>
      </c>
    </row>
    <row r="397" spans="1:16" hidden="1" outlineLevel="1">
      <c r="A397" s="1" t="s">
        <v>967</v>
      </c>
      <c r="B397" s="3" t="s">
        <v>135</v>
      </c>
      <c r="C397" s="8">
        <v>17</v>
      </c>
      <c r="D397" s="1">
        <v>1</v>
      </c>
      <c r="E397" s="4">
        <f t="shared" si="56"/>
        <v>17.34</v>
      </c>
      <c r="F397" s="4">
        <f t="shared" si="57"/>
        <v>17.510000000000002</v>
      </c>
      <c r="G397" s="4">
        <f t="shared" si="58"/>
        <v>17.850000000000001</v>
      </c>
      <c r="H397" s="4">
        <f t="shared" si="59"/>
        <v>19.04</v>
      </c>
      <c r="I397" s="1" t="s">
        <v>3</v>
      </c>
      <c r="J397" s="1" t="s">
        <v>4</v>
      </c>
      <c r="K397" s="1" t="s">
        <v>3</v>
      </c>
      <c r="L397" s="1" t="s">
        <v>4</v>
      </c>
      <c r="M397" s="1" t="s">
        <v>4</v>
      </c>
      <c r="N397" s="1" t="s">
        <v>4</v>
      </c>
      <c r="O397" s="1" t="s">
        <v>4</v>
      </c>
      <c r="P397" s="1" t="s">
        <v>4</v>
      </c>
    </row>
    <row r="398" spans="1:16" hidden="1" outlineLevel="1">
      <c r="A398" s="1" t="s">
        <v>968</v>
      </c>
      <c r="B398" s="3" t="s">
        <v>135</v>
      </c>
      <c r="C398" s="8">
        <v>20</v>
      </c>
      <c r="D398" s="1">
        <v>1</v>
      </c>
      <c r="E398" s="4">
        <f t="shared" si="56"/>
        <v>20.399999999999999</v>
      </c>
      <c r="F398" s="4">
        <f t="shared" si="57"/>
        <v>20.6</v>
      </c>
      <c r="G398" s="4">
        <f t="shared" si="58"/>
        <v>21</v>
      </c>
      <c r="H398" s="4">
        <f t="shared" si="59"/>
        <v>22.4</v>
      </c>
      <c r="I398" s="1" t="s">
        <v>3</v>
      </c>
      <c r="J398" s="1" t="s">
        <v>3</v>
      </c>
      <c r="K398" s="1" t="s">
        <v>4</v>
      </c>
      <c r="L398" s="1" t="s">
        <v>4</v>
      </c>
      <c r="M398" s="1" t="s">
        <v>4</v>
      </c>
      <c r="N398" s="1" t="s">
        <v>4</v>
      </c>
      <c r="O398" s="1" t="s">
        <v>4</v>
      </c>
      <c r="P398" s="1" t="s">
        <v>4</v>
      </c>
    </row>
    <row r="399" spans="1:16" hidden="1" outlineLevel="1">
      <c r="A399" s="1" t="s">
        <v>969</v>
      </c>
      <c r="B399" s="3" t="s">
        <v>135</v>
      </c>
      <c r="C399" s="8">
        <v>25</v>
      </c>
      <c r="D399" s="1">
        <v>1</v>
      </c>
      <c r="E399" s="4">
        <f t="shared" si="56"/>
        <v>25.5</v>
      </c>
      <c r="F399" s="4">
        <f t="shared" si="57"/>
        <v>25.75</v>
      </c>
      <c r="G399" s="4">
        <f t="shared" si="58"/>
        <v>26.25</v>
      </c>
      <c r="H399" s="4">
        <f t="shared" si="59"/>
        <v>28</v>
      </c>
      <c r="I399" s="1" t="s">
        <v>3</v>
      </c>
      <c r="J399" s="1" t="s">
        <v>3</v>
      </c>
      <c r="K399" s="1" t="s">
        <v>4</v>
      </c>
      <c r="L399" s="1" t="s">
        <v>4</v>
      </c>
      <c r="M399" s="1" t="s">
        <v>4</v>
      </c>
      <c r="N399" s="1" t="s">
        <v>4</v>
      </c>
      <c r="O399" s="1" t="s">
        <v>4</v>
      </c>
      <c r="P399" s="1" t="s">
        <v>4</v>
      </c>
    </row>
    <row r="400" spans="1:16" hidden="1" outlineLevel="1">
      <c r="A400" s="1" t="s">
        <v>198</v>
      </c>
      <c r="B400" s="3" t="s">
        <v>135</v>
      </c>
      <c r="C400" s="8">
        <v>0.5</v>
      </c>
      <c r="D400" s="1">
        <v>1</v>
      </c>
      <c r="E400" s="4">
        <f t="shared" si="56"/>
        <v>0.51</v>
      </c>
      <c r="F400" s="4">
        <f t="shared" si="57"/>
        <v>0.51500000000000001</v>
      </c>
      <c r="G400" s="4">
        <f t="shared" si="58"/>
        <v>0.52500000000000002</v>
      </c>
      <c r="H400" s="4">
        <f t="shared" si="59"/>
        <v>0.56000000000000005</v>
      </c>
      <c r="I400" s="1" t="s">
        <v>3</v>
      </c>
      <c r="J400" s="1" t="s">
        <v>4</v>
      </c>
      <c r="K400" s="1" t="s">
        <v>3</v>
      </c>
      <c r="L400" s="1" t="s">
        <v>4</v>
      </c>
      <c r="M400" s="1" t="s">
        <v>4</v>
      </c>
      <c r="N400" s="1" t="s">
        <v>4</v>
      </c>
      <c r="O400" s="1" t="s">
        <v>4</v>
      </c>
      <c r="P400" s="1" t="s">
        <v>4</v>
      </c>
    </row>
    <row r="401" spans="1:16" hidden="1" outlineLevel="1">
      <c r="A401" s="1" t="s">
        <v>970</v>
      </c>
      <c r="B401" s="3" t="s">
        <v>135</v>
      </c>
      <c r="C401" s="8">
        <v>200</v>
      </c>
      <c r="D401" s="1">
        <v>1</v>
      </c>
      <c r="E401" s="4">
        <f t="shared" si="56"/>
        <v>204</v>
      </c>
      <c r="F401" s="4">
        <f t="shared" si="57"/>
        <v>206</v>
      </c>
      <c r="G401" s="4">
        <f t="shared" si="58"/>
        <v>210</v>
      </c>
      <c r="H401" s="4">
        <f t="shared" si="59"/>
        <v>224</v>
      </c>
      <c r="I401" s="1" t="s">
        <v>3</v>
      </c>
      <c r="J401" s="1" t="s">
        <v>4</v>
      </c>
      <c r="K401" s="1" t="s">
        <v>4</v>
      </c>
      <c r="L401" s="1" t="s">
        <v>3</v>
      </c>
      <c r="M401" s="1" t="s">
        <v>4</v>
      </c>
      <c r="N401" s="1" t="s">
        <v>4</v>
      </c>
      <c r="O401" s="1" t="s">
        <v>4</v>
      </c>
      <c r="P401" s="1" t="s">
        <v>4</v>
      </c>
    </row>
    <row r="402" spans="1:16" hidden="1" outlineLevel="1">
      <c r="A402" s="1" t="s">
        <v>971</v>
      </c>
      <c r="B402" s="3" t="s">
        <v>135</v>
      </c>
      <c r="C402" s="8">
        <v>500</v>
      </c>
      <c r="D402" s="1">
        <v>1</v>
      </c>
      <c r="E402" s="4">
        <f t="shared" si="56"/>
        <v>510</v>
      </c>
      <c r="F402" s="4">
        <f t="shared" si="57"/>
        <v>515</v>
      </c>
      <c r="G402" s="4">
        <f t="shared" si="58"/>
        <v>525</v>
      </c>
      <c r="H402" s="4">
        <f t="shared" si="59"/>
        <v>560</v>
      </c>
      <c r="I402" s="1" t="s">
        <v>3</v>
      </c>
      <c r="J402" s="1" t="s">
        <v>4</v>
      </c>
      <c r="K402" s="1" t="s">
        <v>4</v>
      </c>
      <c r="L402" s="1" t="s">
        <v>4</v>
      </c>
      <c r="M402" s="1" t="s">
        <v>3</v>
      </c>
      <c r="N402" s="1" t="s">
        <v>4</v>
      </c>
      <c r="O402" s="1" t="s">
        <v>4</v>
      </c>
      <c r="P402" s="1" t="s">
        <v>4</v>
      </c>
    </row>
    <row r="403" spans="1:16" hidden="1" outlineLevel="1">
      <c r="A403" s="1" t="s">
        <v>199</v>
      </c>
      <c r="B403" s="3" t="s">
        <v>135</v>
      </c>
      <c r="C403" s="8">
        <v>1000</v>
      </c>
      <c r="D403" s="1">
        <v>1</v>
      </c>
      <c r="E403" s="4">
        <f t="shared" si="56"/>
        <v>1020</v>
      </c>
      <c r="F403" s="4">
        <f t="shared" si="57"/>
        <v>1030</v>
      </c>
      <c r="G403" s="4">
        <f t="shared" si="58"/>
        <v>1050</v>
      </c>
      <c r="H403" s="4">
        <f t="shared" si="59"/>
        <v>1120</v>
      </c>
      <c r="I403" s="1" t="s">
        <v>3</v>
      </c>
      <c r="J403" s="1" t="s">
        <v>4</v>
      </c>
      <c r="K403" s="1" t="s">
        <v>4</v>
      </c>
      <c r="L403" s="1" t="s">
        <v>4</v>
      </c>
      <c r="M403" s="1" t="s">
        <v>4</v>
      </c>
      <c r="N403" s="1" t="s">
        <v>3</v>
      </c>
      <c r="O403" s="1" t="s">
        <v>4</v>
      </c>
      <c r="P403" s="1" t="s">
        <v>4</v>
      </c>
    </row>
    <row r="404" spans="1:16" hidden="1" outlineLevel="1">
      <c r="A404" s="1" t="s">
        <v>200</v>
      </c>
      <c r="B404" s="3" t="s">
        <v>135</v>
      </c>
      <c r="C404" s="8">
        <v>5000</v>
      </c>
      <c r="D404" s="1">
        <v>1</v>
      </c>
      <c r="E404" s="4">
        <f t="shared" si="56"/>
        <v>5100</v>
      </c>
      <c r="F404" s="4">
        <f t="shared" si="57"/>
        <v>5150</v>
      </c>
      <c r="G404" s="4">
        <f t="shared" si="58"/>
        <v>5250</v>
      </c>
      <c r="H404" s="4">
        <f t="shared" si="59"/>
        <v>5600</v>
      </c>
      <c r="I404" s="1" t="s">
        <v>3</v>
      </c>
      <c r="J404" s="1" t="s">
        <v>4</v>
      </c>
      <c r="K404" s="1" t="s">
        <v>4</v>
      </c>
      <c r="L404" s="1" t="s">
        <v>4</v>
      </c>
      <c r="M404" s="1" t="s">
        <v>4</v>
      </c>
      <c r="N404" s="1" t="s">
        <v>4</v>
      </c>
      <c r="O404" s="1" t="s">
        <v>3</v>
      </c>
      <c r="P404" s="1" t="s">
        <v>4</v>
      </c>
    </row>
    <row r="405" spans="1:16" hidden="1" outlineLevel="1">
      <c r="A405" s="1" t="s">
        <v>201</v>
      </c>
      <c r="B405" s="3" t="s">
        <v>135</v>
      </c>
      <c r="C405" s="8">
        <v>2</v>
      </c>
      <c r="D405" s="1">
        <v>1</v>
      </c>
      <c r="E405" s="4">
        <f t="shared" si="56"/>
        <v>2.04</v>
      </c>
      <c r="F405" s="4">
        <f t="shared" si="57"/>
        <v>2.06</v>
      </c>
      <c r="G405" s="4">
        <f t="shared" si="58"/>
        <v>2.1</v>
      </c>
      <c r="H405" s="4">
        <f t="shared" si="59"/>
        <v>2.2400000000000002</v>
      </c>
      <c r="I405" s="1" t="s">
        <v>3</v>
      </c>
      <c r="J405" s="1" t="s">
        <v>4</v>
      </c>
      <c r="K405" s="1" t="s">
        <v>4</v>
      </c>
      <c r="L405" s="1" t="s">
        <v>4</v>
      </c>
      <c r="M405" s="1" t="s">
        <v>4</v>
      </c>
      <c r="N405" s="1" t="s">
        <v>4</v>
      </c>
      <c r="O405" s="1" t="s">
        <v>4</v>
      </c>
      <c r="P405" s="1" t="s">
        <v>3</v>
      </c>
    </row>
    <row r="406" spans="1:16" hidden="1" outlineLevel="1">
      <c r="A406" s="1" t="s">
        <v>202</v>
      </c>
      <c r="B406" s="3" t="s">
        <v>135</v>
      </c>
      <c r="C406" s="8">
        <v>0.05</v>
      </c>
      <c r="D406" s="1">
        <v>1</v>
      </c>
      <c r="E406" s="4">
        <f t="shared" si="56"/>
        <v>5.1000000000000004E-2</v>
      </c>
      <c r="F406" s="4">
        <f t="shared" si="57"/>
        <v>5.1500000000000004E-2</v>
      </c>
      <c r="G406" s="4">
        <f t="shared" si="58"/>
        <v>5.2500000000000005E-2</v>
      </c>
      <c r="H406" s="4">
        <f t="shared" si="59"/>
        <v>5.6000000000000001E-2</v>
      </c>
      <c r="I406" s="1" t="s">
        <v>3</v>
      </c>
      <c r="J406" s="1" t="s">
        <v>4</v>
      </c>
      <c r="K406" s="1" t="s">
        <v>4</v>
      </c>
      <c r="L406" s="1" t="s">
        <v>3</v>
      </c>
      <c r="M406" s="1" t="s">
        <v>4</v>
      </c>
      <c r="N406" s="1" t="s">
        <v>4</v>
      </c>
      <c r="O406" s="1" t="s">
        <v>4</v>
      </c>
      <c r="P406" s="1" t="s">
        <v>3</v>
      </c>
    </row>
    <row r="407" spans="1:16" hidden="1" outlineLevel="1">
      <c r="A407" s="1" t="s">
        <v>203</v>
      </c>
      <c r="B407" s="3" t="s">
        <v>135</v>
      </c>
      <c r="C407" s="8">
        <v>10</v>
      </c>
      <c r="D407" s="1">
        <v>1</v>
      </c>
      <c r="E407" s="4">
        <f t="shared" si="56"/>
        <v>10.199999999999999</v>
      </c>
      <c r="F407" s="4">
        <f t="shared" si="57"/>
        <v>10.3</v>
      </c>
      <c r="G407" s="4">
        <f t="shared" si="58"/>
        <v>10.5</v>
      </c>
      <c r="H407" s="4">
        <f t="shared" si="59"/>
        <v>11.2</v>
      </c>
      <c r="I407" s="1" t="s">
        <v>3</v>
      </c>
      <c r="J407" s="1" t="s">
        <v>4</v>
      </c>
      <c r="K407" s="1" t="s">
        <v>4</v>
      </c>
      <c r="L407" s="1" t="s">
        <v>4</v>
      </c>
      <c r="M407" s="1" t="s">
        <v>4</v>
      </c>
      <c r="N407" s="1" t="s">
        <v>4</v>
      </c>
      <c r="O407" s="1" t="s">
        <v>4</v>
      </c>
      <c r="P407" s="1" t="s">
        <v>3</v>
      </c>
    </row>
    <row r="408" spans="1:16" hidden="1" outlineLevel="1">
      <c r="A408" s="1" t="s">
        <v>204</v>
      </c>
      <c r="B408" s="3" t="s">
        <v>135</v>
      </c>
      <c r="C408" s="8">
        <v>0.5</v>
      </c>
      <c r="D408" s="1">
        <v>1</v>
      </c>
      <c r="E408" s="4">
        <f t="shared" si="56"/>
        <v>0.51</v>
      </c>
      <c r="F408" s="4">
        <f t="shared" si="57"/>
        <v>0.51500000000000001</v>
      </c>
      <c r="G408" s="4">
        <f t="shared" si="58"/>
        <v>0.52500000000000002</v>
      </c>
      <c r="H408" s="4">
        <f t="shared" si="59"/>
        <v>0.56000000000000005</v>
      </c>
      <c r="I408" s="1" t="s">
        <v>3</v>
      </c>
      <c r="J408" s="1" t="s">
        <v>4</v>
      </c>
      <c r="K408" s="1" t="s">
        <v>4</v>
      </c>
      <c r="L408" s="1" t="s">
        <v>4</v>
      </c>
      <c r="M408" s="1" t="s">
        <v>4</v>
      </c>
      <c r="N408" s="1" t="s">
        <v>4</v>
      </c>
      <c r="O408" s="1" t="s">
        <v>3</v>
      </c>
      <c r="P408" s="1" t="s">
        <v>4</v>
      </c>
    </row>
    <row r="409" spans="1:16" hidden="1" outlineLevel="1">
      <c r="A409" s="1" t="s">
        <v>205</v>
      </c>
      <c r="B409" s="3" t="s">
        <v>135</v>
      </c>
      <c r="C409" s="8">
        <v>0.05</v>
      </c>
      <c r="D409" s="1">
        <v>1</v>
      </c>
      <c r="E409" s="4">
        <f t="shared" si="56"/>
        <v>5.1000000000000004E-2</v>
      </c>
      <c r="F409" s="4">
        <f t="shared" si="57"/>
        <v>5.1500000000000004E-2</v>
      </c>
      <c r="G409" s="4">
        <f t="shared" si="58"/>
        <v>5.2500000000000005E-2</v>
      </c>
      <c r="H409" s="4">
        <f t="shared" si="59"/>
        <v>5.6000000000000001E-2</v>
      </c>
      <c r="I409" s="1" t="s">
        <v>3</v>
      </c>
      <c r="J409" s="1" t="s">
        <v>4</v>
      </c>
      <c r="K409" s="1" t="s">
        <v>4</v>
      </c>
      <c r="L409" s="1" t="s">
        <v>4</v>
      </c>
      <c r="M409" s="1" t="s">
        <v>4</v>
      </c>
      <c r="N409" s="1" t="s">
        <v>3</v>
      </c>
      <c r="O409" s="1" t="s">
        <v>4</v>
      </c>
      <c r="P409" s="1" t="s">
        <v>4</v>
      </c>
    </row>
    <row r="410" spans="1:16" hidden="1" outlineLevel="1">
      <c r="A410" s="1" t="s">
        <v>206</v>
      </c>
      <c r="B410" s="3" t="s">
        <v>135</v>
      </c>
      <c r="C410" s="8">
        <v>0.01</v>
      </c>
      <c r="D410" s="1">
        <v>1</v>
      </c>
      <c r="E410" s="4">
        <f t="shared" si="56"/>
        <v>1.0200000000000001E-2</v>
      </c>
      <c r="F410" s="4">
        <f t="shared" si="57"/>
        <v>1.03E-2</v>
      </c>
      <c r="G410" s="4">
        <f t="shared" si="58"/>
        <v>1.0500000000000001E-2</v>
      </c>
      <c r="H410" s="4">
        <f t="shared" si="59"/>
        <v>1.12E-2</v>
      </c>
      <c r="I410" s="1" t="s">
        <v>3</v>
      </c>
      <c r="J410" s="1" t="s">
        <v>4</v>
      </c>
      <c r="K410" s="1" t="s">
        <v>4</v>
      </c>
      <c r="L410" s="1" t="s">
        <v>4</v>
      </c>
      <c r="M410" s="1" t="s">
        <v>3</v>
      </c>
      <c r="N410" s="1" t="s">
        <v>4</v>
      </c>
      <c r="O410" s="1" t="s">
        <v>4</v>
      </c>
      <c r="P410" s="1" t="s">
        <v>4</v>
      </c>
    </row>
    <row r="411" spans="1:16" hidden="1" outlineLevel="1">
      <c r="A411" s="1" t="s">
        <v>207</v>
      </c>
      <c r="B411" s="3" t="s">
        <v>135</v>
      </c>
      <c r="C411" s="8">
        <v>100</v>
      </c>
      <c r="D411" s="1">
        <v>1</v>
      </c>
      <c r="E411" s="4">
        <f t="shared" si="56"/>
        <v>102</v>
      </c>
      <c r="F411" s="4">
        <f t="shared" si="57"/>
        <v>103</v>
      </c>
      <c r="G411" s="4">
        <f t="shared" si="58"/>
        <v>105</v>
      </c>
      <c r="H411" s="4">
        <f t="shared" si="59"/>
        <v>112</v>
      </c>
      <c r="I411" s="1" t="s">
        <v>3</v>
      </c>
      <c r="J411" s="1" t="s">
        <v>4</v>
      </c>
      <c r="K411" s="1" t="s">
        <v>4</v>
      </c>
      <c r="L411" s="1" t="s">
        <v>3</v>
      </c>
      <c r="M411" s="1" t="s">
        <v>4</v>
      </c>
      <c r="N411" s="1" t="s">
        <v>4</v>
      </c>
      <c r="O411" s="1" t="s">
        <v>4</v>
      </c>
      <c r="P411" s="1" t="s">
        <v>4</v>
      </c>
    </row>
    <row r="412" spans="1:16" hidden="1" outlineLevel="1">
      <c r="A412" s="1" t="s">
        <v>208</v>
      </c>
      <c r="B412" s="3" t="s">
        <v>135</v>
      </c>
      <c r="C412" s="8">
        <v>0.02</v>
      </c>
      <c r="D412" s="1">
        <v>1</v>
      </c>
      <c r="E412" s="4">
        <f t="shared" si="56"/>
        <v>2.0400000000000001E-2</v>
      </c>
      <c r="F412" s="4">
        <f t="shared" si="57"/>
        <v>2.06E-2</v>
      </c>
      <c r="G412" s="4">
        <f t="shared" si="58"/>
        <v>2.1000000000000001E-2</v>
      </c>
      <c r="H412" s="4">
        <f t="shared" si="59"/>
        <v>2.24E-2</v>
      </c>
      <c r="I412" s="1" t="s">
        <v>3</v>
      </c>
      <c r="J412" s="1" t="s">
        <v>4</v>
      </c>
      <c r="K412" s="1" t="s">
        <v>3</v>
      </c>
      <c r="L412" s="1" t="s">
        <v>4</v>
      </c>
      <c r="M412" s="1" t="s">
        <v>4</v>
      </c>
      <c r="N412" s="1" t="s">
        <v>4</v>
      </c>
      <c r="O412" s="1" t="s">
        <v>4</v>
      </c>
      <c r="P412" s="1" t="s">
        <v>3</v>
      </c>
    </row>
    <row r="413" spans="1:16" hidden="1" outlineLevel="1">
      <c r="A413" s="1" t="s">
        <v>209</v>
      </c>
      <c r="B413" s="3" t="s">
        <v>135</v>
      </c>
      <c r="C413" s="8">
        <v>30</v>
      </c>
      <c r="D413" s="1">
        <v>1</v>
      </c>
      <c r="E413" s="4">
        <f t="shared" si="56"/>
        <v>30.6</v>
      </c>
      <c r="F413" s="4">
        <f t="shared" si="57"/>
        <v>30.9</v>
      </c>
      <c r="G413" s="4">
        <f t="shared" si="58"/>
        <v>31.5</v>
      </c>
      <c r="H413" s="4">
        <f t="shared" si="59"/>
        <v>33.6</v>
      </c>
      <c r="I413" s="1" t="s">
        <v>3</v>
      </c>
      <c r="J413" s="1" t="s">
        <v>3</v>
      </c>
      <c r="K413" s="1" t="s">
        <v>4</v>
      </c>
      <c r="L413" s="1" t="s">
        <v>4</v>
      </c>
      <c r="M413" s="1" t="s">
        <v>4</v>
      </c>
      <c r="N413" s="1" t="s">
        <v>4</v>
      </c>
      <c r="O413" s="1" t="s">
        <v>4</v>
      </c>
      <c r="P413" s="1" t="s">
        <v>4</v>
      </c>
    </row>
    <row r="414" spans="1:16" hidden="1" outlineLevel="1">
      <c r="A414" s="1" t="s">
        <v>210</v>
      </c>
      <c r="B414" s="3" t="s">
        <v>135</v>
      </c>
      <c r="C414" s="8">
        <v>3</v>
      </c>
      <c r="D414" s="1">
        <v>1</v>
      </c>
      <c r="E414" s="4">
        <f t="shared" si="56"/>
        <v>3.06</v>
      </c>
      <c r="F414" s="4">
        <f t="shared" si="57"/>
        <v>3.09</v>
      </c>
      <c r="G414" s="4">
        <f t="shared" si="58"/>
        <v>3.15</v>
      </c>
      <c r="H414" s="4">
        <f t="shared" si="59"/>
        <v>3.36</v>
      </c>
      <c r="I414" s="1" t="s">
        <v>3</v>
      </c>
      <c r="J414" s="1" t="s">
        <v>4</v>
      </c>
      <c r="K414" s="1" t="s">
        <v>3</v>
      </c>
      <c r="L414" s="1" t="s">
        <v>4</v>
      </c>
      <c r="M414" s="1" t="s">
        <v>4</v>
      </c>
      <c r="N414" s="1" t="s">
        <v>4</v>
      </c>
      <c r="O414" s="1" t="s">
        <v>4</v>
      </c>
      <c r="P414" s="1" t="s">
        <v>4</v>
      </c>
    </row>
    <row r="415" spans="1:16" hidden="1" outlineLevel="1">
      <c r="A415" s="1" t="s">
        <v>211</v>
      </c>
      <c r="B415" s="3" t="s">
        <v>135</v>
      </c>
      <c r="C415" s="8">
        <v>0.02</v>
      </c>
      <c r="D415" s="1">
        <v>1</v>
      </c>
      <c r="E415" s="4">
        <f t="shared" si="56"/>
        <v>2.0400000000000001E-2</v>
      </c>
      <c r="F415" s="4">
        <f t="shared" si="57"/>
        <v>2.06E-2</v>
      </c>
      <c r="G415" s="4">
        <f t="shared" si="58"/>
        <v>2.1000000000000001E-2</v>
      </c>
      <c r="H415" s="4">
        <f t="shared" si="59"/>
        <v>2.24E-2</v>
      </c>
      <c r="I415" s="1" t="s">
        <v>3</v>
      </c>
      <c r="J415" s="1" t="s">
        <v>4</v>
      </c>
      <c r="K415" s="1" t="s">
        <v>4</v>
      </c>
      <c r="L415" s="1" t="s">
        <v>3</v>
      </c>
      <c r="M415" s="1" t="s">
        <v>4</v>
      </c>
      <c r="N415" s="1" t="s">
        <v>4</v>
      </c>
      <c r="O415" s="1" t="s">
        <v>4</v>
      </c>
      <c r="P415" s="1" t="s">
        <v>4</v>
      </c>
    </row>
    <row r="416" spans="1:16" hidden="1" outlineLevel="1">
      <c r="A416" s="1" t="s">
        <v>212</v>
      </c>
      <c r="B416" s="3" t="s">
        <v>135</v>
      </c>
      <c r="C416" s="8">
        <v>10</v>
      </c>
      <c r="D416" s="1">
        <v>1</v>
      </c>
      <c r="E416" s="4">
        <f t="shared" si="56"/>
        <v>10.199999999999999</v>
      </c>
      <c r="F416" s="4">
        <f t="shared" si="57"/>
        <v>10.3</v>
      </c>
      <c r="G416" s="4">
        <f t="shared" si="58"/>
        <v>10.5</v>
      </c>
      <c r="H416" s="4">
        <f t="shared" si="59"/>
        <v>11.2</v>
      </c>
      <c r="I416" s="1" t="s">
        <v>3</v>
      </c>
      <c r="J416" s="1" t="s">
        <v>4</v>
      </c>
      <c r="K416" s="1" t="s">
        <v>4</v>
      </c>
      <c r="L416" s="1" t="s">
        <v>4</v>
      </c>
      <c r="M416" s="1" t="s">
        <v>3</v>
      </c>
      <c r="N416" s="1" t="s">
        <v>4</v>
      </c>
      <c r="O416" s="1" t="s">
        <v>4</v>
      </c>
      <c r="P416" s="1" t="s">
        <v>4</v>
      </c>
    </row>
    <row r="417" spans="1:16" hidden="1" outlineLevel="1">
      <c r="A417" s="1" t="s">
        <v>213</v>
      </c>
      <c r="B417" s="3" t="s">
        <v>135</v>
      </c>
      <c r="C417" s="8">
        <v>20</v>
      </c>
      <c r="D417" s="1">
        <v>1</v>
      </c>
      <c r="E417" s="4">
        <f t="shared" si="56"/>
        <v>20.399999999999999</v>
      </c>
      <c r="F417" s="4">
        <f t="shared" si="57"/>
        <v>20.6</v>
      </c>
      <c r="G417" s="4">
        <f t="shared" si="58"/>
        <v>21</v>
      </c>
      <c r="H417" s="4">
        <f t="shared" si="59"/>
        <v>22.4</v>
      </c>
      <c r="I417" s="1" t="s">
        <v>3</v>
      </c>
      <c r="J417" s="1" t="s">
        <v>4</v>
      </c>
      <c r="K417" s="1" t="s">
        <v>3</v>
      </c>
      <c r="L417" s="1" t="s">
        <v>4</v>
      </c>
      <c r="M417" s="1" t="s">
        <v>4</v>
      </c>
      <c r="N417" s="1" t="s">
        <v>3</v>
      </c>
      <c r="O417" s="1" t="s">
        <v>4</v>
      </c>
      <c r="P417" s="1" t="s">
        <v>4</v>
      </c>
    </row>
    <row r="418" spans="1:16" hidden="1" outlineLevel="1">
      <c r="A418" s="1" t="s">
        <v>214</v>
      </c>
      <c r="B418" s="3" t="s">
        <v>135</v>
      </c>
      <c r="C418" s="8">
        <v>10</v>
      </c>
      <c r="D418" s="1">
        <v>1</v>
      </c>
      <c r="E418" s="4">
        <f t="shared" si="56"/>
        <v>10.199999999999999</v>
      </c>
      <c r="F418" s="4">
        <f t="shared" si="57"/>
        <v>10.3</v>
      </c>
      <c r="G418" s="4">
        <f t="shared" si="58"/>
        <v>10.5</v>
      </c>
      <c r="H418" s="4">
        <f t="shared" si="59"/>
        <v>11.2</v>
      </c>
      <c r="I418" s="1" t="s">
        <v>3</v>
      </c>
      <c r="J418" s="1" t="s">
        <v>4</v>
      </c>
      <c r="K418" s="1" t="s">
        <v>4</v>
      </c>
      <c r="L418" s="1" t="s">
        <v>4</v>
      </c>
      <c r="M418" s="1" t="s">
        <v>4</v>
      </c>
      <c r="N418" s="1" t="s">
        <v>4</v>
      </c>
      <c r="O418" s="1" t="s">
        <v>3</v>
      </c>
      <c r="P418" s="1" t="s">
        <v>4</v>
      </c>
    </row>
    <row r="419" spans="1:16" hidden="1" outlineLevel="1">
      <c r="A419" s="1" t="s">
        <v>215</v>
      </c>
      <c r="B419" s="3" t="s">
        <v>135</v>
      </c>
      <c r="C419" s="8">
        <v>5</v>
      </c>
      <c r="D419" s="1">
        <v>1</v>
      </c>
      <c r="E419" s="4">
        <f t="shared" si="56"/>
        <v>5.0999999999999996</v>
      </c>
      <c r="F419" s="4">
        <f t="shared" si="57"/>
        <v>5.15</v>
      </c>
      <c r="G419" s="4">
        <f t="shared" si="58"/>
        <v>5.25</v>
      </c>
      <c r="H419" s="4">
        <f t="shared" si="59"/>
        <v>5.6</v>
      </c>
      <c r="I419" s="1" t="s">
        <v>3</v>
      </c>
      <c r="J419" s="1" t="s">
        <v>4</v>
      </c>
      <c r="K419" s="1" t="s">
        <v>4</v>
      </c>
      <c r="L419" s="1" t="s">
        <v>4</v>
      </c>
      <c r="M419" s="1" t="s">
        <v>4</v>
      </c>
      <c r="N419" s="1" t="s">
        <v>4</v>
      </c>
      <c r="O419" s="1" t="s">
        <v>4</v>
      </c>
      <c r="P419" s="1" t="s">
        <v>3</v>
      </c>
    </row>
    <row r="420" spans="1:16" collapsed="1">
      <c r="C420" s="3"/>
    </row>
    <row r="421" spans="1:16">
      <c r="B421" s="7"/>
      <c r="C421" s="3"/>
      <c r="I421" s="1">
        <v>1</v>
      </c>
      <c r="J421" s="1">
        <v>2</v>
      </c>
      <c r="K421" s="1">
        <v>3</v>
      </c>
      <c r="L421" s="1">
        <v>4</v>
      </c>
      <c r="M421" s="1">
        <v>5</v>
      </c>
      <c r="N421" s="1">
        <v>6</v>
      </c>
      <c r="O421" s="1">
        <v>7</v>
      </c>
      <c r="P421" s="1">
        <v>8</v>
      </c>
    </row>
    <row r="422" spans="1:16">
      <c r="A422" s="7" t="s">
        <v>166</v>
      </c>
      <c r="B422" s="7" t="s">
        <v>134</v>
      </c>
      <c r="C422" s="7" t="s">
        <v>11</v>
      </c>
      <c r="D422" s="7" t="s">
        <v>6</v>
      </c>
      <c r="E422" s="78" t="s">
        <v>2</v>
      </c>
      <c r="F422" s="78"/>
      <c r="G422" s="78"/>
      <c r="H422" s="79" t="s">
        <v>5</v>
      </c>
      <c r="I422" s="79"/>
      <c r="J422" s="79"/>
      <c r="K422" s="79"/>
      <c r="L422" s="79"/>
      <c r="M422" s="79"/>
      <c r="N422" s="79"/>
      <c r="O422" s="79"/>
      <c r="P422" s="79"/>
    </row>
    <row r="423" spans="1:16" hidden="1" outlineLevel="1">
      <c r="A423" s="1" t="s">
        <v>315</v>
      </c>
      <c r="B423" s="3">
        <v>8</v>
      </c>
      <c r="C423" s="3">
        <v>80</v>
      </c>
      <c r="D423" s="1">
        <v>1</v>
      </c>
      <c r="E423" s="4">
        <f t="shared" ref="E423:E454" si="60">C423*Taux1+C423</f>
        <v>81.599999999999994</v>
      </c>
      <c r="F423" s="4">
        <f t="shared" ref="F423:F454" si="61">C423*Taux2+C423</f>
        <v>82.4</v>
      </c>
      <c r="G423" s="4">
        <f t="shared" ref="G423:G454" si="62">C423*Taux3+C423</f>
        <v>84</v>
      </c>
      <c r="H423" s="4">
        <f t="shared" ref="H423:H454" si="63">C423*Taux4+C423</f>
        <v>89.6</v>
      </c>
      <c r="I423" s="1" t="s">
        <v>4</v>
      </c>
      <c r="J423" s="1" t="s">
        <v>4</v>
      </c>
      <c r="K423" s="1" t="s">
        <v>3</v>
      </c>
      <c r="L423" s="1" t="s">
        <v>3</v>
      </c>
      <c r="M423" s="1" t="s">
        <v>3</v>
      </c>
      <c r="N423" s="1" t="s">
        <v>3</v>
      </c>
      <c r="O423" s="1" t="s">
        <v>3</v>
      </c>
      <c r="P423" s="1" t="s">
        <v>4</v>
      </c>
    </row>
    <row r="424" spans="1:16" hidden="1" outlineLevel="1">
      <c r="A424" s="1" t="s">
        <v>981</v>
      </c>
      <c r="B424" s="3">
        <v>8</v>
      </c>
      <c r="C424" s="3">
        <v>75</v>
      </c>
      <c r="D424" s="1">
        <v>1</v>
      </c>
      <c r="E424" s="4">
        <f t="shared" si="60"/>
        <v>76.5</v>
      </c>
      <c r="F424" s="4">
        <f t="shared" si="61"/>
        <v>77.25</v>
      </c>
      <c r="G424" s="4">
        <f t="shared" si="62"/>
        <v>78.75</v>
      </c>
      <c r="H424" s="4">
        <f t="shared" si="63"/>
        <v>84</v>
      </c>
      <c r="I424" s="1" t="s">
        <v>3</v>
      </c>
      <c r="J424" s="1" t="s">
        <v>4</v>
      </c>
      <c r="K424" s="1" t="s">
        <v>3</v>
      </c>
      <c r="L424" s="1" t="s">
        <v>3</v>
      </c>
      <c r="M424" s="1" t="s">
        <v>3</v>
      </c>
      <c r="N424" s="1" t="s">
        <v>3</v>
      </c>
      <c r="O424" s="1" t="s">
        <v>3</v>
      </c>
      <c r="P424" s="1" t="s">
        <v>3</v>
      </c>
    </row>
    <row r="425" spans="1:16" hidden="1" outlineLevel="1">
      <c r="A425" s="1" t="s">
        <v>982</v>
      </c>
      <c r="B425" s="3">
        <v>8</v>
      </c>
      <c r="C425" s="3">
        <v>85</v>
      </c>
      <c r="D425" s="1">
        <v>1</v>
      </c>
      <c r="E425" s="4">
        <f t="shared" si="60"/>
        <v>86.7</v>
      </c>
      <c r="F425" s="4">
        <f t="shared" si="61"/>
        <v>87.55</v>
      </c>
      <c r="G425" s="4">
        <f t="shared" si="62"/>
        <v>89.25</v>
      </c>
      <c r="H425" s="4">
        <f t="shared" si="63"/>
        <v>95.2</v>
      </c>
      <c r="I425" s="1" t="s">
        <v>3</v>
      </c>
      <c r="J425" s="1" t="s">
        <v>3</v>
      </c>
      <c r="K425" s="1" t="s">
        <v>4</v>
      </c>
      <c r="L425" s="1" t="s">
        <v>3</v>
      </c>
      <c r="M425" s="1" t="s">
        <v>3</v>
      </c>
      <c r="N425" s="1" t="s">
        <v>3</v>
      </c>
      <c r="O425" s="1" t="s">
        <v>3</v>
      </c>
      <c r="P425" s="1" t="s">
        <v>3</v>
      </c>
    </row>
    <row r="426" spans="1:16" hidden="1" outlineLevel="1">
      <c r="A426" s="1" t="s">
        <v>973</v>
      </c>
      <c r="B426" s="3">
        <v>2</v>
      </c>
      <c r="C426" s="3">
        <v>35</v>
      </c>
      <c r="D426" s="1">
        <v>1</v>
      </c>
      <c r="E426" s="4">
        <f t="shared" si="60"/>
        <v>35.700000000000003</v>
      </c>
      <c r="F426" s="4">
        <f t="shared" si="61"/>
        <v>36.049999999999997</v>
      </c>
      <c r="G426" s="4">
        <f t="shared" si="62"/>
        <v>36.75</v>
      </c>
      <c r="H426" s="4">
        <f t="shared" si="63"/>
        <v>39.200000000000003</v>
      </c>
      <c r="I426" s="1" t="s">
        <v>3</v>
      </c>
      <c r="J426" s="1" t="s">
        <v>3</v>
      </c>
      <c r="K426" s="1" t="s">
        <v>3</v>
      </c>
      <c r="L426" s="1" t="s">
        <v>4</v>
      </c>
      <c r="M426" s="1" t="s">
        <v>3</v>
      </c>
      <c r="N426" s="1" t="s">
        <v>3</v>
      </c>
      <c r="O426" s="1" t="s">
        <v>3</v>
      </c>
      <c r="P426" s="1" t="s">
        <v>3</v>
      </c>
    </row>
    <row r="427" spans="1:16" hidden="1" outlineLevel="1">
      <c r="A427" s="1" t="s">
        <v>974</v>
      </c>
      <c r="B427" s="3">
        <v>2</v>
      </c>
      <c r="C427" s="3">
        <v>30</v>
      </c>
      <c r="D427" s="1">
        <v>1</v>
      </c>
      <c r="E427" s="4">
        <f t="shared" si="60"/>
        <v>30.6</v>
      </c>
      <c r="F427" s="4">
        <f t="shared" si="61"/>
        <v>30.9</v>
      </c>
      <c r="G427" s="4">
        <f t="shared" si="62"/>
        <v>31.5</v>
      </c>
      <c r="H427" s="4">
        <f t="shared" si="63"/>
        <v>33.6</v>
      </c>
      <c r="I427" s="1" t="s">
        <v>3</v>
      </c>
      <c r="J427" s="1" t="s">
        <v>3</v>
      </c>
      <c r="K427" s="1" t="s">
        <v>3</v>
      </c>
      <c r="L427" s="1" t="s">
        <v>3</v>
      </c>
      <c r="M427" s="1" t="s">
        <v>3</v>
      </c>
      <c r="N427" s="1" t="s">
        <v>4</v>
      </c>
      <c r="O427" s="1" t="s">
        <v>3</v>
      </c>
      <c r="P427" s="1" t="s">
        <v>3</v>
      </c>
    </row>
    <row r="428" spans="1:16" hidden="1" outlineLevel="1">
      <c r="A428" s="1" t="s">
        <v>975</v>
      </c>
      <c r="B428" s="3">
        <v>3</v>
      </c>
      <c r="C428" s="3">
        <v>50</v>
      </c>
      <c r="D428" s="1">
        <v>1</v>
      </c>
      <c r="E428" s="4">
        <f t="shared" si="60"/>
        <v>51</v>
      </c>
      <c r="F428" s="4">
        <f t="shared" si="61"/>
        <v>51.5</v>
      </c>
      <c r="G428" s="4">
        <f t="shared" si="62"/>
        <v>52.5</v>
      </c>
      <c r="H428" s="4">
        <f t="shared" si="63"/>
        <v>56</v>
      </c>
      <c r="I428" s="1" t="s">
        <v>3</v>
      </c>
      <c r="J428" s="1" t="s">
        <v>3</v>
      </c>
      <c r="K428" s="1" t="s">
        <v>3</v>
      </c>
      <c r="L428" s="1" t="s">
        <v>3</v>
      </c>
      <c r="M428" s="1" t="s">
        <v>3</v>
      </c>
      <c r="N428" s="1" t="s">
        <v>3</v>
      </c>
      <c r="O428" s="1" t="s">
        <v>4</v>
      </c>
      <c r="P428" s="1" t="s">
        <v>3</v>
      </c>
    </row>
    <row r="429" spans="1:16" hidden="1" outlineLevel="1">
      <c r="A429" s="1" t="s">
        <v>976</v>
      </c>
      <c r="B429" s="3">
        <v>1</v>
      </c>
      <c r="C429" s="3">
        <v>20</v>
      </c>
      <c r="D429" s="1">
        <v>1</v>
      </c>
      <c r="E429" s="4">
        <f t="shared" si="60"/>
        <v>20.399999999999999</v>
      </c>
      <c r="F429" s="4">
        <f t="shared" si="61"/>
        <v>20.6</v>
      </c>
      <c r="G429" s="4">
        <f t="shared" si="62"/>
        <v>21</v>
      </c>
      <c r="H429" s="4">
        <f t="shared" si="63"/>
        <v>22.4</v>
      </c>
      <c r="I429" s="1" t="s">
        <v>3</v>
      </c>
      <c r="J429" s="1" t="s">
        <v>3</v>
      </c>
      <c r="K429" s="1" t="s">
        <v>3</v>
      </c>
      <c r="L429" s="1" t="s">
        <v>3</v>
      </c>
      <c r="M429" s="1" t="s">
        <v>3</v>
      </c>
      <c r="N429" s="1" t="s">
        <v>3</v>
      </c>
      <c r="O429" s="1" t="s">
        <v>3</v>
      </c>
      <c r="P429" s="1" t="s">
        <v>4</v>
      </c>
    </row>
    <row r="430" spans="1:16" hidden="1" outlineLevel="1">
      <c r="A430" s="1" t="s">
        <v>977</v>
      </c>
      <c r="B430" s="3">
        <v>1</v>
      </c>
      <c r="C430" s="3">
        <v>25</v>
      </c>
      <c r="D430" s="1">
        <v>1</v>
      </c>
      <c r="E430" s="4">
        <f t="shared" si="60"/>
        <v>25.5</v>
      </c>
      <c r="F430" s="4">
        <f t="shared" si="61"/>
        <v>25.75</v>
      </c>
      <c r="G430" s="4">
        <f t="shared" si="62"/>
        <v>26.25</v>
      </c>
      <c r="H430" s="4">
        <f t="shared" si="63"/>
        <v>28</v>
      </c>
      <c r="I430" s="1" t="s">
        <v>4</v>
      </c>
      <c r="J430" s="1" t="s">
        <v>3</v>
      </c>
      <c r="K430" s="1" t="s">
        <v>3</v>
      </c>
      <c r="L430" s="1" t="s">
        <v>3</v>
      </c>
      <c r="M430" s="1" t="s">
        <v>3</v>
      </c>
      <c r="N430" s="1" t="s">
        <v>3</v>
      </c>
      <c r="O430" s="1" t="s">
        <v>3</v>
      </c>
      <c r="P430" s="1" t="s">
        <v>3</v>
      </c>
    </row>
    <row r="431" spans="1:16" hidden="1" outlineLevel="1">
      <c r="A431" s="1" t="s">
        <v>978</v>
      </c>
      <c r="B431" s="3">
        <v>1</v>
      </c>
      <c r="C431" s="3">
        <v>20</v>
      </c>
      <c r="D431" s="1">
        <v>1</v>
      </c>
      <c r="E431" s="4">
        <f t="shared" si="60"/>
        <v>20.399999999999999</v>
      </c>
      <c r="F431" s="4">
        <f t="shared" si="61"/>
        <v>20.6</v>
      </c>
      <c r="G431" s="4">
        <f t="shared" si="62"/>
        <v>21</v>
      </c>
      <c r="H431" s="4">
        <f t="shared" si="63"/>
        <v>22.4</v>
      </c>
      <c r="I431" s="1" t="s">
        <v>3</v>
      </c>
      <c r="J431" s="1" t="s">
        <v>4</v>
      </c>
      <c r="K431" s="1" t="s">
        <v>3</v>
      </c>
      <c r="L431" s="1" t="s">
        <v>3</v>
      </c>
      <c r="M431" s="1" t="s">
        <v>3</v>
      </c>
      <c r="N431" s="1" t="s">
        <v>3</v>
      </c>
      <c r="O431" s="1" t="s">
        <v>3</v>
      </c>
      <c r="P431" s="1" t="s">
        <v>3</v>
      </c>
    </row>
    <row r="432" spans="1:16" hidden="1" outlineLevel="1">
      <c r="A432" s="1" t="s">
        <v>979</v>
      </c>
      <c r="B432" s="3">
        <v>1</v>
      </c>
      <c r="C432" s="3">
        <v>15</v>
      </c>
      <c r="D432" s="1">
        <v>1</v>
      </c>
      <c r="E432" s="4">
        <f t="shared" si="60"/>
        <v>15.3</v>
      </c>
      <c r="F432" s="4">
        <f t="shared" si="61"/>
        <v>15.45</v>
      </c>
      <c r="G432" s="4">
        <f t="shared" si="62"/>
        <v>15.75</v>
      </c>
      <c r="H432" s="4">
        <f t="shared" si="63"/>
        <v>16.8</v>
      </c>
      <c r="I432" s="1" t="s">
        <v>3</v>
      </c>
      <c r="J432" s="1" t="s">
        <v>3</v>
      </c>
      <c r="K432" s="1" t="s">
        <v>4</v>
      </c>
      <c r="L432" s="1" t="s">
        <v>3</v>
      </c>
      <c r="M432" s="1" t="s">
        <v>3</v>
      </c>
      <c r="N432" s="1" t="s">
        <v>3</v>
      </c>
      <c r="O432" s="1" t="s">
        <v>3</v>
      </c>
      <c r="P432" s="1" t="s">
        <v>3</v>
      </c>
    </row>
    <row r="433" spans="1:16" hidden="1" outlineLevel="1">
      <c r="A433" s="1" t="s">
        <v>980</v>
      </c>
      <c r="B433" s="3">
        <v>2</v>
      </c>
      <c r="C433" s="3">
        <v>25</v>
      </c>
      <c r="D433" s="1">
        <v>1</v>
      </c>
      <c r="E433" s="4">
        <f t="shared" si="60"/>
        <v>25.5</v>
      </c>
      <c r="F433" s="4">
        <f t="shared" si="61"/>
        <v>25.75</v>
      </c>
      <c r="G433" s="4">
        <f t="shared" si="62"/>
        <v>26.25</v>
      </c>
      <c r="H433" s="4">
        <f t="shared" si="63"/>
        <v>28</v>
      </c>
      <c r="I433" s="1" t="s">
        <v>3</v>
      </c>
      <c r="J433" s="1" t="s">
        <v>3</v>
      </c>
      <c r="K433" s="1" t="s">
        <v>3</v>
      </c>
      <c r="L433" s="1" t="s">
        <v>4</v>
      </c>
      <c r="M433" s="1" t="s">
        <v>3</v>
      </c>
      <c r="N433" s="1" t="s">
        <v>3</v>
      </c>
      <c r="O433" s="1" t="s">
        <v>3</v>
      </c>
      <c r="P433" s="1" t="s">
        <v>3</v>
      </c>
    </row>
    <row r="434" spans="1:16" hidden="1" outlineLevel="1">
      <c r="A434" s="1" t="s">
        <v>984</v>
      </c>
      <c r="B434" s="3">
        <v>1</v>
      </c>
      <c r="C434" s="3">
        <v>5</v>
      </c>
      <c r="D434" s="1">
        <v>1</v>
      </c>
      <c r="E434" s="4">
        <f t="shared" si="60"/>
        <v>5.0999999999999996</v>
      </c>
      <c r="F434" s="4">
        <f t="shared" si="61"/>
        <v>5.15</v>
      </c>
      <c r="G434" s="4">
        <f t="shared" si="62"/>
        <v>5.25</v>
      </c>
      <c r="H434" s="4">
        <f t="shared" si="63"/>
        <v>5.6</v>
      </c>
      <c r="I434" s="1" t="s">
        <v>3</v>
      </c>
      <c r="J434" s="1" t="s">
        <v>3</v>
      </c>
      <c r="K434" s="1" t="s">
        <v>4</v>
      </c>
      <c r="L434" s="1" t="s">
        <v>3</v>
      </c>
      <c r="M434" s="1" t="s">
        <v>3</v>
      </c>
      <c r="N434" s="1" t="s">
        <v>4</v>
      </c>
      <c r="O434" s="1" t="s">
        <v>3</v>
      </c>
      <c r="P434" s="1" t="s">
        <v>3</v>
      </c>
    </row>
    <row r="435" spans="1:16" hidden="1" outlineLevel="1">
      <c r="A435" s="1" t="s">
        <v>985</v>
      </c>
      <c r="B435" s="3">
        <v>1</v>
      </c>
      <c r="C435" s="3">
        <v>10</v>
      </c>
      <c r="D435" s="1">
        <v>1</v>
      </c>
      <c r="E435" s="4">
        <f t="shared" si="60"/>
        <v>10.199999999999999</v>
      </c>
      <c r="F435" s="4">
        <f t="shared" si="61"/>
        <v>10.3</v>
      </c>
      <c r="G435" s="4">
        <f t="shared" si="62"/>
        <v>10.5</v>
      </c>
      <c r="H435" s="4">
        <f t="shared" si="63"/>
        <v>11.2</v>
      </c>
      <c r="I435" s="1" t="s">
        <v>3</v>
      </c>
      <c r="J435" s="1" t="s">
        <v>3</v>
      </c>
      <c r="K435" s="1" t="s">
        <v>3</v>
      </c>
      <c r="L435" s="1" t="s">
        <v>3</v>
      </c>
      <c r="M435" s="1" t="s">
        <v>3</v>
      </c>
      <c r="N435" s="1" t="s">
        <v>3</v>
      </c>
      <c r="O435" s="1" t="s">
        <v>4</v>
      </c>
      <c r="P435" s="1" t="s">
        <v>3</v>
      </c>
    </row>
    <row r="436" spans="1:16" hidden="1" outlineLevel="1">
      <c r="A436" s="1" t="s">
        <v>986</v>
      </c>
      <c r="B436" s="3">
        <v>1</v>
      </c>
      <c r="C436" s="3">
        <v>20</v>
      </c>
      <c r="D436" s="1">
        <v>1</v>
      </c>
      <c r="E436" s="4">
        <f t="shared" si="60"/>
        <v>20.399999999999999</v>
      </c>
      <c r="F436" s="4">
        <f t="shared" si="61"/>
        <v>20.6</v>
      </c>
      <c r="G436" s="4">
        <f t="shared" si="62"/>
        <v>21</v>
      </c>
      <c r="H436" s="4">
        <f t="shared" si="63"/>
        <v>22.4</v>
      </c>
      <c r="I436" s="1" t="s">
        <v>3</v>
      </c>
      <c r="J436" s="1" t="s">
        <v>3</v>
      </c>
      <c r="K436" s="1" t="s">
        <v>3</v>
      </c>
      <c r="L436" s="1" t="s">
        <v>3</v>
      </c>
      <c r="M436" s="1" t="s">
        <v>3</v>
      </c>
      <c r="N436" s="1" t="s">
        <v>3</v>
      </c>
      <c r="O436" s="1" t="s">
        <v>3</v>
      </c>
      <c r="P436" s="1" t="s">
        <v>4</v>
      </c>
    </row>
    <row r="437" spans="1:16" hidden="1" outlineLevel="1">
      <c r="A437" s="1" t="s">
        <v>987</v>
      </c>
      <c r="B437" s="3">
        <v>1</v>
      </c>
      <c r="C437" s="3">
        <v>15</v>
      </c>
      <c r="D437" s="1">
        <v>1</v>
      </c>
      <c r="E437" s="4">
        <f t="shared" si="60"/>
        <v>15.3</v>
      </c>
      <c r="F437" s="4">
        <f t="shared" si="61"/>
        <v>15.45</v>
      </c>
      <c r="G437" s="4">
        <f t="shared" si="62"/>
        <v>15.75</v>
      </c>
      <c r="H437" s="4">
        <f t="shared" si="63"/>
        <v>16.8</v>
      </c>
      <c r="I437" s="1" t="s">
        <v>4</v>
      </c>
      <c r="J437" s="1" t="s">
        <v>3</v>
      </c>
      <c r="K437" s="1" t="s">
        <v>3</v>
      </c>
      <c r="L437" s="1" t="s">
        <v>3</v>
      </c>
      <c r="M437" s="1" t="s">
        <v>3</v>
      </c>
      <c r="N437" s="1" t="s">
        <v>3</v>
      </c>
      <c r="O437" s="1" t="s">
        <v>3</v>
      </c>
      <c r="P437" s="1" t="s">
        <v>3</v>
      </c>
    </row>
    <row r="438" spans="1:16" hidden="1" outlineLevel="1">
      <c r="A438" s="1" t="s">
        <v>988</v>
      </c>
      <c r="B438" s="3">
        <v>1</v>
      </c>
      <c r="C438" s="3">
        <v>5</v>
      </c>
      <c r="D438" s="1">
        <v>1</v>
      </c>
      <c r="E438" s="4">
        <f t="shared" si="60"/>
        <v>5.0999999999999996</v>
      </c>
      <c r="F438" s="4">
        <f t="shared" si="61"/>
        <v>5.15</v>
      </c>
      <c r="G438" s="4">
        <f t="shared" si="62"/>
        <v>5.25</v>
      </c>
      <c r="H438" s="4">
        <f t="shared" si="63"/>
        <v>5.6</v>
      </c>
      <c r="I438" s="1" t="s">
        <v>3</v>
      </c>
      <c r="J438" s="1" t="s">
        <v>4</v>
      </c>
      <c r="K438" s="1" t="s">
        <v>3</v>
      </c>
      <c r="L438" s="1" t="s">
        <v>3</v>
      </c>
      <c r="M438" s="1" t="s">
        <v>3</v>
      </c>
      <c r="N438" s="1" t="s">
        <v>3</v>
      </c>
      <c r="O438" s="1" t="s">
        <v>3</v>
      </c>
      <c r="P438" s="1" t="s">
        <v>3</v>
      </c>
    </row>
    <row r="439" spans="1:16" hidden="1" outlineLevel="1">
      <c r="A439" s="1" t="s">
        <v>983</v>
      </c>
      <c r="B439" s="3">
        <v>1</v>
      </c>
      <c r="C439" s="3">
        <v>10</v>
      </c>
      <c r="D439" s="1">
        <v>1</v>
      </c>
      <c r="E439" s="4">
        <f t="shared" si="60"/>
        <v>10.199999999999999</v>
      </c>
      <c r="F439" s="4">
        <f t="shared" si="61"/>
        <v>10.3</v>
      </c>
      <c r="G439" s="4">
        <f t="shared" si="62"/>
        <v>10.5</v>
      </c>
      <c r="H439" s="4">
        <f t="shared" si="63"/>
        <v>11.2</v>
      </c>
      <c r="I439" s="1" t="s">
        <v>3</v>
      </c>
      <c r="J439" s="1" t="s">
        <v>3</v>
      </c>
      <c r="K439" s="1" t="s">
        <v>4</v>
      </c>
      <c r="L439" s="1" t="s">
        <v>3</v>
      </c>
      <c r="M439" s="1" t="s">
        <v>3</v>
      </c>
      <c r="N439" s="1" t="s">
        <v>3</v>
      </c>
      <c r="O439" s="1" t="s">
        <v>3</v>
      </c>
      <c r="P439" s="1" t="s">
        <v>3</v>
      </c>
    </row>
    <row r="440" spans="1:16" hidden="1" outlineLevel="1">
      <c r="A440" s="1" t="s">
        <v>989</v>
      </c>
      <c r="B440" s="3">
        <v>2</v>
      </c>
      <c r="C440" s="3">
        <v>5</v>
      </c>
      <c r="D440" s="1">
        <v>1</v>
      </c>
      <c r="E440" s="4">
        <f t="shared" si="60"/>
        <v>5.0999999999999996</v>
      </c>
      <c r="F440" s="4">
        <f t="shared" si="61"/>
        <v>5.15</v>
      </c>
      <c r="G440" s="4">
        <f t="shared" si="62"/>
        <v>5.25</v>
      </c>
      <c r="H440" s="4">
        <f t="shared" si="63"/>
        <v>5.6</v>
      </c>
      <c r="I440" s="1" t="s">
        <v>3</v>
      </c>
      <c r="J440" s="1" t="s">
        <v>3</v>
      </c>
      <c r="K440" s="1" t="s">
        <v>3</v>
      </c>
      <c r="L440" s="1" t="s">
        <v>4</v>
      </c>
      <c r="M440" s="1" t="s">
        <v>3</v>
      </c>
      <c r="N440" s="1" t="s">
        <v>3</v>
      </c>
      <c r="O440" s="1" t="s">
        <v>3</v>
      </c>
      <c r="P440" s="1" t="s">
        <v>3</v>
      </c>
    </row>
    <row r="441" spans="1:16" hidden="1" outlineLevel="1">
      <c r="A441" s="1" t="s">
        <v>990</v>
      </c>
      <c r="B441" s="3">
        <v>0.5</v>
      </c>
      <c r="C441" s="3">
        <v>5</v>
      </c>
      <c r="D441" s="1">
        <v>1</v>
      </c>
      <c r="E441" s="4">
        <f t="shared" si="60"/>
        <v>5.0999999999999996</v>
      </c>
      <c r="F441" s="4">
        <f t="shared" si="61"/>
        <v>5.15</v>
      </c>
      <c r="G441" s="4">
        <f t="shared" si="62"/>
        <v>5.25</v>
      </c>
      <c r="H441" s="4">
        <f t="shared" si="63"/>
        <v>5.6</v>
      </c>
      <c r="I441" s="1" t="s">
        <v>3</v>
      </c>
      <c r="J441" s="1" t="s">
        <v>3</v>
      </c>
      <c r="K441" s="1" t="s">
        <v>3</v>
      </c>
      <c r="L441" s="1" t="s">
        <v>3</v>
      </c>
      <c r="M441" s="1" t="s">
        <v>3</v>
      </c>
      <c r="N441" s="1" t="s">
        <v>4</v>
      </c>
      <c r="O441" s="1" t="s">
        <v>3</v>
      </c>
      <c r="P441" s="1" t="s">
        <v>3</v>
      </c>
    </row>
    <row r="442" spans="1:16" hidden="1" outlineLevel="1">
      <c r="A442" s="1" t="s">
        <v>991</v>
      </c>
      <c r="B442" s="3">
        <v>0.5</v>
      </c>
      <c r="C442" s="3">
        <v>5</v>
      </c>
      <c r="D442" s="1">
        <v>1</v>
      </c>
      <c r="E442" s="4">
        <f t="shared" si="60"/>
        <v>5.0999999999999996</v>
      </c>
      <c r="F442" s="4">
        <f t="shared" si="61"/>
        <v>5.15</v>
      </c>
      <c r="G442" s="4">
        <f t="shared" si="62"/>
        <v>5.25</v>
      </c>
      <c r="H442" s="4">
        <f t="shared" si="63"/>
        <v>5.6</v>
      </c>
      <c r="I442" s="1" t="s">
        <v>3</v>
      </c>
      <c r="J442" s="1" t="s">
        <v>3</v>
      </c>
      <c r="K442" s="1" t="s">
        <v>3</v>
      </c>
      <c r="L442" s="1" t="s">
        <v>3</v>
      </c>
      <c r="M442" s="1" t="s">
        <v>3</v>
      </c>
      <c r="N442" s="1" t="s">
        <v>3</v>
      </c>
      <c r="O442" s="1" t="s">
        <v>4</v>
      </c>
      <c r="P442" s="1" t="s">
        <v>3</v>
      </c>
    </row>
    <row r="443" spans="1:16" hidden="1" outlineLevel="1">
      <c r="A443" s="1" t="s">
        <v>992</v>
      </c>
      <c r="B443" s="3">
        <v>0.5</v>
      </c>
      <c r="C443" s="3">
        <v>5</v>
      </c>
      <c r="D443" s="1">
        <v>1</v>
      </c>
      <c r="E443" s="4">
        <f t="shared" si="60"/>
        <v>5.0999999999999996</v>
      </c>
      <c r="F443" s="4">
        <f t="shared" si="61"/>
        <v>5.15</v>
      </c>
      <c r="G443" s="4">
        <f t="shared" si="62"/>
        <v>5.25</v>
      </c>
      <c r="H443" s="4">
        <f t="shared" si="63"/>
        <v>5.6</v>
      </c>
      <c r="I443" s="1" t="s">
        <v>3</v>
      </c>
      <c r="J443" s="1" t="s">
        <v>3</v>
      </c>
      <c r="K443" s="1" t="s">
        <v>3</v>
      </c>
      <c r="L443" s="1" t="s">
        <v>3</v>
      </c>
      <c r="M443" s="1" t="s">
        <v>3</v>
      </c>
      <c r="N443" s="1" t="s">
        <v>3</v>
      </c>
      <c r="O443" s="1" t="s">
        <v>3</v>
      </c>
      <c r="P443" s="1" t="s">
        <v>4</v>
      </c>
    </row>
    <row r="444" spans="1:16" hidden="1" outlineLevel="1">
      <c r="A444" s="1" t="s">
        <v>993</v>
      </c>
      <c r="B444" s="3">
        <v>1</v>
      </c>
      <c r="C444" s="3">
        <v>15</v>
      </c>
      <c r="D444" s="1">
        <v>1</v>
      </c>
      <c r="E444" s="4">
        <f t="shared" si="60"/>
        <v>15.3</v>
      </c>
      <c r="F444" s="4">
        <f t="shared" si="61"/>
        <v>15.45</v>
      </c>
      <c r="G444" s="4">
        <f t="shared" si="62"/>
        <v>15.75</v>
      </c>
      <c r="H444" s="4">
        <f t="shared" si="63"/>
        <v>16.8</v>
      </c>
      <c r="I444" s="1" t="s">
        <v>4</v>
      </c>
      <c r="J444" s="1" t="s">
        <v>3</v>
      </c>
      <c r="K444" s="1" t="s">
        <v>3</v>
      </c>
      <c r="L444" s="1" t="s">
        <v>4</v>
      </c>
      <c r="M444" s="1" t="s">
        <v>3</v>
      </c>
      <c r="N444" s="1" t="s">
        <v>3</v>
      </c>
      <c r="O444" s="1" t="s">
        <v>3</v>
      </c>
      <c r="P444" s="1" t="s">
        <v>3</v>
      </c>
    </row>
    <row r="445" spans="1:16" hidden="1" outlineLevel="1">
      <c r="A445" s="1" t="s">
        <v>994</v>
      </c>
      <c r="B445" s="3">
        <v>0.5</v>
      </c>
      <c r="C445" s="3">
        <v>5</v>
      </c>
      <c r="D445" s="1">
        <v>1</v>
      </c>
      <c r="E445" s="4">
        <f t="shared" si="60"/>
        <v>5.0999999999999996</v>
      </c>
      <c r="F445" s="4">
        <f t="shared" si="61"/>
        <v>5.15</v>
      </c>
      <c r="G445" s="4">
        <f t="shared" si="62"/>
        <v>5.25</v>
      </c>
      <c r="H445" s="4">
        <f t="shared" si="63"/>
        <v>5.6</v>
      </c>
      <c r="I445" s="1" t="s">
        <v>4</v>
      </c>
      <c r="J445" s="1" t="s">
        <v>4</v>
      </c>
      <c r="K445" s="1" t="s">
        <v>3</v>
      </c>
      <c r="L445" s="1" t="s">
        <v>3</v>
      </c>
      <c r="M445" s="1" t="s">
        <v>3</v>
      </c>
      <c r="N445" s="1" t="s">
        <v>3</v>
      </c>
      <c r="O445" s="1" t="s">
        <v>3</v>
      </c>
      <c r="P445" s="1" t="s">
        <v>4</v>
      </c>
    </row>
    <row r="446" spans="1:16" hidden="1" outlineLevel="1">
      <c r="A446" s="1" t="s">
        <v>995</v>
      </c>
      <c r="B446" s="3">
        <v>2</v>
      </c>
      <c r="C446" s="3">
        <v>5</v>
      </c>
      <c r="D446" s="1">
        <v>1</v>
      </c>
      <c r="E446" s="4">
        <f t="shared" si="60"/>
        <v>5.0999999999999996</v>
      </c>
      <c r="F446" s="4">
        <f t="shared" si="61"/>
        <v>5.15</v>
      </c>
      <c r="G446" s="4">
        <f t="shared" si="62"/>
        <v>5.25</v>
      </c>
      <c r="H446" s="4">
        <f t="shared" si="63"/>
        <v>5.6</v>
      </c>
      <c r="I446" s="1" t="s">
        <v>3</v>
      </c>
      <c r="J446" s="1" t="s">
        <v>3</v>
      </c>
      <c r="K446" s="1" t="s">
        <v>4</v>
      </c>
      <c r="L446" s="1" t="s">
        <v>3</v>
      </c>
      <c r="M446" s="1" t="s">
        <v>3</v>
      </c>
      <c r="N446" s="1" t="s">
        <v>3</v>
      </c>
      <c r="O446" s="1" t="s">
        <v>3</v>
      </c>
      <c r="P446" s="1" t="s">
        <v>3</v>
      </c>
    </row>
    <row r="447" spans="1:16" hidden="1" outlineLevel="1">
      <c r="A447" s="1" t="s">
        <v>996</v>
      </c>
      <c r="B447" s="3">
        <v>3</v>
      </c>
      <c r="C447" s="3">
        <v>5</v>
      </c>
      <c r="D447" s="1">
        <v>1</v>
      </c>
      <c r="E447" s="4">
        <f t="shared" si="60"/>
        <v>5.0999999999999996</v>
      </c>
      <c r="F447" s="4">
        <f t="shared" si="61"/>
        <v>5.15</v>
      </c>
      <c r="G447" s="4">
        <f t="shared" si="62"/>
        <v>5.25</v>
      </c>
      <c r="H447" s="4">
        <f t="shared" si="63"/>
        <v>5.6</v>
      </c>
      <c r="I447" s="1" t="s">
        <v>3</v>
      </c>
      <c r="J447" s="1" t="s">
        <v>4</v>
      </c>
      <c r="K447" s="1" t="s">
        <v>3</v>
      </c>
      <c r="L447" s="1" t="s">
        <v>4</v>
      </c>
      <c r="M447" s="1" t="s">
        <v>3</v>
      </c>
      <c r="N447" s="1" t="s">
        <v>3</v>
      </c>
      <c r="O447" s="1" t="s">
        <v>4</v>
      </c>
      <c r="P447" s="1" t="s">
        <v>3</v>
      </c>
    </row>
    <row r="448" spans="1:16" hidden="1" outlineLevel="1">
      <c r="A448" s="1" t="s">
        <v>997</v>
      </c>
      <c r="B448" s="3">
        <v>3</v>
      </c>
      <c r="C448" s="3">
        <v>5</v>
      </c>
      <c r="D448" s="1">
        <v>1</v>
      </c>
      <c r="E448" s="4">
        <f t="shared" si="60"/>
        <v>5.0999999999999996</v>
      </c>
      <c r="F448" s="4">
        <f t="shared" si="61"/>
        <v>5.15</v>
      </c>
      <c r="G448" s="4">
        <f t="shared" si="62"/>
        <v>5.25</v>
      </c>
      <c r="H448" s="4">
        <f t="shared" si="63"/>
        <v>5.6</v>
      </c>
      <c r="I448" s="1" t="s">
        <v>3</v>
      </c>
      <c r="J448" s="1" t="s">
        <v>3</v>
      </c>
      <c r="K448" s="1" t="s">
        <v>3</v>
      </c>
      <c r="L448" s="1" t="s">
        <v>3</v>
      </c>
      <c r="M448" s="1" t="s">
        <v>3</v>
      </c>
      <c r="N448" s="1" t="s">
        <v>4</v>
      </c>
      <c r="O448" s="1" t="s">
        <v>3</v>
      </c>
      <c r="P448" s="1" t="s">
        <v>3</v>
      </c>
    </row>
    <row r="449" spans="1:16" hidden="1" outlineLevel="1">
      <c r="A449" s="1" t="s">
        <v>998</v>
      </c>
      <c r="B449" s="3">
        <v>2</v>
      </c>
      <c r="C449" s="3">
        <v>5</v>
      </c>
      <c r="D449" s="1">
        <v>1</v>
      </c>
      <c r="E449" s="4">
        <f t="shared" si="60"/>
        <v>5.0999999999999996</v>
      </c>
      <c r="F449" s="4">
        <f t="shared" si="61"/>
        <v>5.15</v>
      </c>
      <c r="G449" s="4">
        <f t="shared" si="62"/>
        <v>5.25</v>
      </c>
      <c r="H449" s="4">
        <f t="shared" si="63"/>
        <v>5.6</v>
      </c>
      <c r="I449" s="1" t="s">
        <v>3</v>
      </c>
      <c r="J449" s="1" t="s">
        <v>3</v>
      </c>
      <c r="K449" s="1" t="s">
        <v>3</v>
      </c>
      <c r="L449" s="1" t="s">
        <v>3</v>
      </c>
      <c r="M449" s="1" t="s">
        <v>3</v>
      </c>
      <c r="N449" s="1" t="s">
        <v>3</v>
      </c>
      <c r="O449" s="1" t="s">
        <v>4</v>
      </c>
      <c r="P449" s="1" t="s">
        <v>3</v>
      </c>
    </row>
    <row r="450" spans="1:16" hidden="1" outlineLevel="1">
      <c r="A450" s="1" t="s">
        <v>1003</v>
      </c>
      <c r="B450" s="3">
        <v>5</v>
      </c>
      <c r="C450" s="3">
        <v>65</v>
      </c>
      <c r="D450" s="1">
        <v>1</v>
      </c>
      <c r="E450" s="4">
        <f t="shared" si="60"/>
        <v>66.3</v>
      </c>
      <c r="F450" s="4">
        <f t="shared" si="61"/>
        <v>66.95</v>
      </c>
      <c r="G450" s="4">
        <f t="shared" si="62"/>
        <v>68.25</v>
      </c>
      <c r="H450" s="4">
        <f t="shared" si="63"/>
        <v>72.8</v>
      </c>
      <c r="I450" s="1" t="s">
        <v>3</v>
      </c>
      <c r="J450" s="1" t="s">
        <v>3</v>
      </c>
      <c r="K450" s="1" t="s">
        <v>3</v>
      </c>
      <c r="L450" s="1" t="s">
        <v>3</v>
      </c>
      <c r="M450" s="1" t="s">
        <v>3</v>
      </c>
      <c r="N450" s="1" t="s">
        <v>3</v>
      </c>
      <c r="O450" s="1" t="s">
        <v>3</v>
      </c>
      <c r="P450" s="1" t="s">
        <v>4</v>
      </c>
    </row>
    <row r="451" spans="1:16" hidden="1" outlineLevel="1">
      <c r="A451" s="1" t="s">
        <v>1004</v>
      </c>
      <c r="B451" s="3">
        <v>4</v>
      </c>
      <c r="C451" s="3">
        <v>35</v>
      </c>
      <c r="D451" s="1">
        <v>1</v>
      </c>
      <c r="E451" s="4">
        <f t="shared" si="60"/>
        <v>35.700000000000003</v>
      </c>
      <c r="F451" s="4">
        <f t="shared" si="61"/>
        <v>36.049999999999997</v>
      </c>
      <c r="G451" s="4">
        <f t="shared" si="62"/>
        <v>36.75</v>
      </c>
      <c r="H451" s="4">
        <f t="shared" si="63"/>
        <v>39.200000000000003</v>
      </c>
      <c r="I451" s="1" t="s">
        <v>4</v>
      </c>
      <c r="J451" s="1" t="s">
        <v>3</v>
      </c>
      <c r="K451" s="1" t="s">
        <v>3</v>
      </c>
      <c r="L451" s="1" t="s">
        <v>3</v>
      </c>
      <c r="M451" s="1" t="s">
        <v>3</v>
      </c>
      <c r="N451" s="1" t="s">
        <v>3</v>
      </c>
      <c r="O451" s="1" t="s">
        <v>3</v>
      </c>
      <c r="P451" s="1" t="s">
        <v>3</v>
      </c>
    </row>
    <row r="452" spans="1:16" hidden="1" outlineLevel="1">
      <c r="A452" s="1" t="s">
        <v>1005</v>
      </c>
      <c r="B452" s="3">
        <v>4</v>
      </c>
      <c r="C452" s="3">
        <v>35</v>
      </c>
      <c r="D452" s="1">
        <v>1</v>
      </c>
      <c r="E452" s="4">
        <f t="shared" si="60"/>
        <v>35.700000000000003</v>
      </c>
      <c r="F452" s="4">
        <f t="shared" si="61"/>
        <v>36.049999999999997</v>
      </c>
      <c r="G452" s="4">
        <f t="shared" si="62"/>
        <v>36.75</v>
      </c>
      <c r="H452" s="4">
        <f t="shared" si="63"/>
        <v>39.200000000000003</v>
      </c>
      <c r="I452" s="1" t="s">
        <v>3</v>
      </c>
      <c r="J452" s="1" t="s">
        <v>4</v>
      </c>
      <c r="K452" s="1" t="s">
        <v>3</v>
      </c>
      <c r="L452" s="1" t="s">
        <v>3</v>
      </c>
      <c r="M452" s="1" t="s">
        <v>3</v>
      </c>
      <c r="N452" s="1" t="s">
        <v>3</v>
      </c>
      <c r="O452" s="1" t="s">
        <v>3</v>
      </c>
      <c r="P452" s="1" t="s">
        <v>3</v>
      </c>
    </row>
    <row r="453" spans="1:16" hidden="1" outlineLevel="1">
      <c r="A453" s="1" t="s">
        <v>1006</v>
      </c>
      <c r="B453" s="3">
        <v>3</v>
      </c>
      <c r="C453" s="3">
        <v>40</v>
      </c>
      <c r="D453" s="1">
        <v>1</v>
      </c>
      <c r="E453" s="4">
        <f t="shared" si="60"/>
        <v>40.799999999999997</v>
      </c>
      <c r="F453" s="4">
        <f t="shared" si="61"/>
        <v>41.2</v>
      </c>
      <c r="G453" s="4">
        <f t="shared" si="62"/>
        <v>42</v>
      </c>
      <c r="H453" s="4">
        <f t="shared" si="63"/>
        <v>44.8</v>
      </c>
      <c r="I453" s="1" t="s">
        <v>3</v>
      </c>
      <c r="J453" s="1" t="s">
        <v>3</v>
      </c>
      <c r="K453" s="1" t="s">
        <v>4</v>
      </c>
      <c r="L453" s="1" t="s">
        <v>3</v>
      </c>
      <c r="M453" s="1" t="s">
        <v>3</v>
      </c>
      <c r="N453" s="1" t="s">
        <v>3</v>
      </c>
      <c r="O453" s="1" t="s">
        <v>3</v>
      </c>
      <c r="P453" s="1" t="s">
        <v>3</v>
      </c>
    </row>
    <row r="454" spans="1:16" hidden="1" outlineLevel="1">
      <c r="A454" s="1" t="s">
        <v>1007</v>
      </c>
      <c r="B454" s="3">
        <v>5</v>
      </c>
      <c r="C454" s="3">
        <v>80</v>
      </c>
      <c r="D454" s="1">
        <v>1</v>
      </c>
      <c r="E454" s="4">
        <f t="shared" si="60"/>
        <v>81.599999999999994</v>
      </c>
      <c r="F454" s="4">
        <f t="shared" si="61"/>
        <v>82.4</v>
      </c>
      <c r="G454" s="4">
        <f t="shared" si="62"/>
        <v>84</v>
      </c>
      <c r="H454" s="4">
        <f t="shared" si="63"/>
        <v>89.6</v>
      </c>
      <c r="I454" s="1" t="s">
        <v>3</v>
      </c>
      <c r="J454" s="1" t="s">
        <v>3</v>
      </c>
      <c r="K454" s="1" t="s">
        <v>3</v>
      </c>
      <c r="L454" s="1" t="s">
        <v>4</v>
      </c>
      <c r="M454" s="1" t="s">
        <v>3</v>
      </c>
      <c r="N454" s="1" t="s">
        <v>3</v>
      </c>
      <c r="O454" s="1" t="s">
        <v>3</v>
      </c>
      <c r="P454" s="1" t="s">
        <v>3</v>
      </c>
    </row>
    <row r="455" spans="1:16" hidden="1" outlineLevel="1">
      <c r="A455" s="1" t="s">
        <v>1008</v>
      </c>
      <c r="B455" s="3">
        <v>3</v>
      </c>
      <c r="C455" s="3">
        <v>30</v>
      </c>
      <c r="D455" s="1">
        <v>1</v>
      </c>
      <c r="E455" s="4">
        <f t="shared" ref="E455:E486" si="64">C455*Taux1+C455</f>
        <v>30.6</v>
      </c>
      <c r="F455" s="4">
        <f t="shared" ref="F455:F486" si="65">C455*Taux2+C455</f>
        <v>30.9</v>
      </c>
      <c r="G455" s="4">
        <f t="shared" ref="G455:G486" si="66">C455*Taux3+C455</f>
        <v>31.5</v>
      </c>
      <c r="H455" s="4">
        <f t="shared" ref="H455:H486" si="67">C455*Taux4+C455</f>
        <v>33.6</v>
      </c>
      <c r="I455" s="1" t="s">
        <v>3</v>
      </c>
      <c r="J455" s="1" t="s">
        <v>3</v>
      </c>
      <c r="K455" s="1" t="s">
        <v>3</v>
      </c>
      <c r="L455" s="1" t="s">
        <v>3</v>
      </c>
      <c r="M455" s="1" t="s">
        <v>3</v>
      </c>
      <c r="N455" s="1" t="s">
        <v>4</v>
      </c>
      <c r="O455" s="1" t="s">
        <v>3</v>
      </c>
      <c r="P455" s="1" t="s">
        <v>3</v>
      </c>
    </row>
    <row r="456" spans="1:16" hidden="1" outlineLevel="1">
      <c r="A456" s="1" t="s">
        <v>1009</v>
      </c>
      <c r="B456" s="3">
        <v>50</v>
      </c>
      <c r="C456" s="3">
        <v>50</v>
      </c>
      <c r="D456" s="1">
        <v>1</v>
      </c>
      <c r="E456" s="4">
        <f t="shared" si="64"/>
        <v>51</v>
      </c>
      <c r="F456" s="4">
        <f t="shared" si="65"/>
        <v>51.5</v>
      </c>
      <c r="G456" s="4">
        <f t="shared" si="66"/>
        <v>52.5</v>
      </c>
      <c r="H456" s="4">
        <f t="shared" si="67"/>
        <v>56</v>
      </c>
      <c r="I456" s="1" t="s">
        <v>3</v>
      </c>
      <c r="J456" s="1" t="s">
        <v>3</v>
      </c>
      <c r="K456" s="1" t="s">
        <v>3</v>
      </c>
      <c r="L456" s="1" t="s">
        <v>3</v>
      </c>
      <c r="M456" s="1" t="s">
        <v>3</v>
      </c>
      <c r="N456" s="1" t="s">
        <v>3</v>
      </c>
      <c r="O456" s="1" t="s">
        <v>4</v>
      </c>
      <c r="P456" s="1" t="s">
        <v>3</v>
      </c>
    </row>
    <row r="457" spans="1:16" hidden="1" outlineLevel="1">
      <c r="A457" s="1" t="s">
        <v>1010</v>
      </c>
      <c r="B457" s="3">
        <v>2</v>
      </c>
      <c r="C457" s="3">
        <v>5</v>
      </c>
      <c r="D457" s="1">
        <v>1</v>
      </c>
      <c r="E457" s="4">
        <f t="shared" si="64"/>
        <v>5.0999999999999996</v>
      </c>
      <c r="F457" s="4">
        <f t="shared" si="65"/>
        <v>5.15</v>
      </c>
      <c r="G457" s="4">
        <f t="shared" si="66"/>
        <v>5.25</v>
      </c>
      <c r="H457" s="4">
        <f t="shared" si="67"/>
        <v>5.6</v>
      </c>
      <c r="I457" s="1" t="s">
        <v>3</v>
      </c>
      <c r="J457" s="1" t="s">
        <v>3</v>
      </c>
      <c r="K457" s="1" t="s">
        <v>3</v>
      </c>
      <c r="L457" s="1" t="s">
        <v>3</v>
      </c>
      <c r="M457" s="1" t="s">
        <v>3</v>
      </c>
      <c r="N457" s="1" t="s">
        <v>3</v>
      </c>
      <c r="O457" s="1" t="s">
        <v>3</v>
      </c>
      <c r="P457" s="1" t="s">
        <v>4</v>
      </c>
    </row>
    <row r="458" spans="1:16" hidden="1" outlineLevel="1">
      <c r="A458" s="1" t="s">
        <v>1011</v>
      </c>
      <c r="B458" s="3">
        <v>2</v>
      </c>
      <c r="C458" s="3">
        <v>5</v>
      </c>
      <c r="D458" s="1">
        <v>1</v>
      </c>
      <c r="E458" s="4">
        <f t="shared" si="64"/>
        <v>5.0999999999999996</v>
      </c>
      <c r="F458" s="4">
        <f t="shared" si="65"/>
        <v>5.15</v>
      </c>
      <c r="G458" s="4">
        <f t="shared" si="66"/>
        <v>5.25</v>
      </c>
      <c r="H458" s="4">
        <f t="shared" si="67"/>
        <v>5.6</v>
      </c>
      <c r="I458" s="1" t="s">
        <v>4</v>
      </c>
      <c r="J458" s="1" t="s">
        <v>3</v>
      </c>
      <c r="K458" s="1" t="s">
        <v>3</v>
      </c>
      <c r="L458" s="1" t="s">
        <v>3</v>
      </c>
      <c r="M458" s="1" t="s">
        <v>3</v>
      </c>
      <c r="N458" s="1" t="s">
        <v>3</v>
      </c>
      <c r="O458" s="1" t="s">
        <v>3</v>
      </c>
      <c r="P458" s="1" t="s">
        <v>3</v>
      </c>
    </row>
    <row r="459" spans="1:16" hidden="1" outlineLevel="1">
      <c r="A459" s="1" t="s">
        <v>1012</v>
      </c>
      <c r="B459" s="3">
        <v>3</v>
      </c>
      <c r="C459" s="3">
        <v>10</v>
      </c>
      <c r="D459" s="1">
        <v>1</v>
      </c>
      <c r="E459" s="4">
        <f t="shared" si="64"/>
        <v>10.199999999999999</v>
      </c>
      <c r="F459" s="4">
        <f t="shared" si="65"/>
        <v>10.3</v>
      </c>
      <c r="G459" s="4">
        <f t="shared" si="66"/>
        <v>10.5</v>
      </c>
      <c r="H459" s="4">
        <f t="shared" si="67"/>
        <v>11.2</v>
      </c>
      <c r="I459" s="1" t="s">
        <v>3</v>
      </c>
      <c r="J459" s="1" t="s">
        <v>4</v>
      </c>
      <c r="K459" s="1" t="s">
        <v>3</v>
      </c>
      <c r="L459" s="1" t="s">
        <v>3</v>
      </c>
      <c r="M459" s="1" t="s">
        <v>3</v>
      </c>
      <c r="N459" s="1" t="s">
        <v>3</v>
      </c>
      <c r="O459" s="1" t="s">
        <v>3</v>
      </c>
      <c r="P459" s="1" t="s">
        <v>3</v>
      </c>
    </row>
    <row r="460" spans="1:16" hidden="1" outlineLevel="1">
      <c r="A460" s="1" t="s">
        <v>1013</v>
      </c>
      <c r="B460" s="3">
        <v>1</v>
      </c>
      <c r="C460" s="3">
        <v>5</v>
      </c>
      <c r="D460" s="1">
        <v>1</v>
      </c>
      <c r="E460" s="4">
        <f t="shared" si="64"/>
        <v>5.0999999999999996</v>
      </c>
      <c r="F460" s="4">
        <f t="shared" si="65"/>
        <v>5.15</v>
      </c>
      <c r="G460" s="4">
        <f t="shared" si="66"/>
        <v>5.25</v>
      </c>
      <c r="H460" s="4">
        <f t="shared" si="67"/>
        <v>5.6</v>
      </c>
      <c r="I460" s="1" t="s">
        <v>3</v>
      </c>
      <c r="J460" s="1" t="s">
        <v>3</v>
      </c>
      <c r="K460" s="1" t="s">
        <v>4</v>
      </c>
      <c r="L460" s="1" t="s">
        <v>3</v>
      </c>
      <c r="M460" s="1" t="s">
        <v>3</v>
      </c>
      <c r="N460" s="1" t="s">
        <v>3</v>
      </c>
      <c r="O460" s="1" t="s">
        <v>3</v>
      </c>
      <c r="P460" s="1" t="s">
        <v>3</v>
      </c>
    </row>
    <row r="461" spans="1:16" hidden="1" outlineLevel="1">
      <c r="A461" s="1" t="s">
        <v>1014</v>
      </c>
      <c r="B461" s="3">
        <v>2</v>
      </c>
      <c r="C461" s="3">
        <v>10</v>
      </c>
      <c r="D461" s="1">
        <v>1</v>
      </c>
      <c r="E461" s="4">
        <f t="shared" si="64"/>
        <v>10.199999999999999</v>
      </c>
      <c r="F461" s="4">
        <f t="shared" si="65"/>
        <v>10.3</v>
      </c>
      <c r="G461" s="4">
        <f t="shared" si="66"/>
        <v>10.5</v>
      </c>
      <c r="H461" s="4">
        <f t="shared" si="67"/>
        <v>11.2</v>
      </c>
      <c r="I461" s="1" t="s">
        <v>3</v>
      </c>
      <c r="J461" s="1" t="s">
        <v>3</v>
      </c>
      <c r="K461" s="1" t="s">
        <v>3</v>
      </c>
      <c r="L461" s="1" t="s">
        <v>4</v>
      </c>
      <c r="M461" s="1" t="s">
        <v>3</v>
      </c>
      <c r="N461" s="1" t="s">
        <v>3</v>
      </c>
      <c r="O461" s="1" t="s">
        <v>3</v>
      </c>
      <c r="P461" s="1" t="s">
        <v>3</v>
      </c>
    </row>
    <row r="462" spans="1:16" hidden="1" outlineLevel="1">
      <c r="A462" s="1" t="s">
        <v>1015</v>
      </c>
      <c r="B462" s="3">
        <v>12</v>
      </c>
      <c r="C462" s="3">
        <v>95</v>
      </c>
      <c r="D462" s="1">
        <v>1</v>
      </c>
      <c r="E462" s="4">
        <f t="shared" si="64"/>
        <v>96.9</v>
      </c>
      <c r="F462" s="4">
        <f t="shared" si="65"/>
        <v>97.85</v>
      </c>
      <c r="G462" s="4">
        <f t="shared" si="66"/>
        <v>99.75</v>
      </c>
      <c r="H462" s="4">
        <f t="shared" si="67"/>
        <v>106.4</v>
      </c>
      <c r="I462" s="1" t="s">
        <v>3</v>
      </c>
      <c r="J462" s="1" t="s">
        <v>3</v>
      </c>
      <c r="K462" s="1" t="s">
        <v>3</v>
      </c>
      <c r="L462" s="1" t="s">
        <v>3</v>
      </c>
      <c r="M462" s="1" t="s">
        <v>3</v>
      </c>
      <c r="N462" s="1" t="s">
        <v>4</v>
      </c>
      <c r="O462" s="1" t="s">
        <v>3</v>
      </c>
      <c r="P462" s="1" t="s">
        <v>3</v>
      </c>
    </row>
    <row r="463" spans="1:16" hidden="1" outlineLevel="1">
      <c r="A463" s="1" t="s">
        <v>440</v>
      </c>
      <c r="B463" s="3">
        <v>15</v>
      </c>
      <c r="C463" s="3">
        <v>60</v>
      </c>
      <c r="D463" s="1">
        <v>1</v>
      </c>
      <c r="E463" s="4">
        <f t="shared" si="64"/>
        <v>61.2</v>
      </c>
      <c r="F463" s="4">
        <f t="shared" si="65"/>
        <v>61.8</v>
      </c>
      <c r="G463" s="4">
        <f t="shared" si="66"/>
        <v>63</v>
      </c>
      <c r="H463" s="4">
        <f t="shared" si="67"/>
        <v>67.2</v>
      </c>
      <c r="I463" s="1" t="s">
        <v>3</v>
      </c>
      <c r="J463" s="1" t="s">
        <v>3</v>
      </c>
      <c r="K463" s="1" t="s">
        <v>3</v>
      </c>
      <c r="L463" s="1" t="s">
        <v>3</v>
      </c>
      <c r="M463" s="1" t="s">
        <v>3</v>
      </c>
      <c r="N463" s="1" t="s">
        <v>3</v>
      </c>
      <c r="O463" s="1" t="s">
        <v>4</v>
      </c>
      <c r="P463" s="1" t="s">
        <v>3</v>
      </c>
    </row>
    <row r="464" spans="1:16" hidden="1" outlineLevel="1">
      <c r="A464" s="1" t="s">
        <v>999</v>
      </c>
      <c r="B464" s="3">
        <v>15</v>
      </c>
      <c r="C464" s="3">
        <v>55</v>
      </c>
      <c r="D464" s="1">
        <v>1</v>
      </c>
      <c r="E464" s="4">
        <f t="shared" si="64"/>
        <v>56.1</v>
      </c>
      <c r="F464" s="4">
        <f t="shared" si="65"/>
        <v>56.65</v>
      </c>
      <c r="G464" s="4">
        <f t="shared" si="66"/>
        <v>57.75</v>
      </c>
      <c r="H464" s="4">
        <f t="shared" si="67"/>
        <v>61.6</v>
      </c>
      <c r="I464" s="1" t="s">
        <v>3</v>
      </c>
      <c r="J464" s="1" t="s">
        <v>3</v>
      </c>
      <c r="K464" s="1" t="s">
        <v>3</v>
      </c>
      <c r="L464" s="1" t="s">
        <v>3</v>
      </c>
      <c r="M464" s="1" t="s">
        <v>3</v>
      </c>
      <c r="N464" s="1" t="s">
        <v>3</v>
      </c>
      <c r="O464" s="1" t="s">
        <v>3</v>
      </c>
      <c r="P464" s="1" t="s">
        <v>4</v>
      </c>
    </row>
    <row r="465" spans="1:16" hidden="1" outlineLevel="1">
      <c r="A465" s="1" t="s">
        <v>1000</v>
      </c>
      <c r="B465" s="3">
        <v>14</v>
      </c>
      <c r="C465" s="3">
        <v>55</v>
      </c>
      <c r="D465" s="1">
        <v>1</v>
      </c>
      <c r="E465" s="4">
        <f t="shared" si="64"/>
        <v>56.1</v>
      </c>
      <c r="F465" s="4">
        <f t="shared" si="65"/>
        <v>56.65</v>
      </c>
      <c r="G465" s="4">
        <f t="shared" si="66"/>
        <v>57.75</v>
      </c>
      <c r="H465" s="4">
        <f t="shared" si="67"/>
        <v>61.6</v>
      </c>
      <c r="I465" s="1" t="s">
        <v>4</v>
      </c>
      <c r="J465" s="1" t="s">
        <v>3</v>
      </c>
      <c r="K465" s="1" t="s">
        <v>3</v>
      </c>
      <c r="L465" s="1" t="s">
        <v>3</v>
      </c>
      <c r="M465" s="1" t="s">
        <v>3</v>
      </c>
      <c r="N465" s="1" t="s">
        <v>3</v>
      </c>
      <c r="O465" s="1" t="s">
        <v>3</v>
      </c>
      <c r="P465" s="1" t="s">
        <v>3</v>
      </c>
    </row>
    <row r="466" spans="1:16" hidden="1" outlineLevel="1">
      <c r="A466" s="1" t="s">
        <v>1001</v>
      </c>
      <c r="B466" s="3">
        <v>13</v>
      </c>
      <c r="C466" s="3">
        <v>65</v>
      </c>
      <c r="D466" s="1">
        <v>1</v>
      </c>
      <c r="E466" s="4">
        <f t="shared" si="64"/>
        <v>66.3</v>
      </c>
      <c r="F466" s="4">
        <f t="shared" si="65"/>
        <v>66.95</v>
      </c>
      <c r="G466" s="4">
        <f t="shared" si="66"/>
        <v>68.25</v>
      </c>
      <c r="H466" s="4">
        <f t="shared" si="67"/>
        <v>72.8</v>
      </c>
      <c r="I466" s="1" t="s">
        <v>3</v>
      </c>
      <c r="J466" s="1" t="s">
        <v>4</v>
      </c>
      <c r="K466" s="1" t="s">
        <v>3</v>
      </c>
      <c r="L466" s="1" t="s">
        <v>3</v>
      </c>
      <c r="M466" s="1" t="s">
        <v>3</v>
      </c>
      <c r="N466" s="1" t="s">
        <v>3</v>
      </c>
      <c r="O466" s="1" t="s">
        <v>3</v>
      </c>
      <c r="P466" s="1" t="s">
        <v>3</v>
      </c>
    </row>
    <row r="467" spans="1:16" hidden="1" outlineLevel="1">
      <c r="A467" s="1" t="s">
        <v>1002</v>
      </c>
      <c r="B467" s="3">
        <v>15</v>
      </c>
      <c r="C467" s="3">
        <v>60</v>
      </c>
      <c r="D467" s="1">
        <v>1</v>
      </c>
      <c r="E467" s="4">
        <f t="shared" si="64"/>
        <v>61.2</v>
      </c>
      <c r="F467" s="4">
        <f t="shared" si="65"/>
        <v>61.8</v>
      </c>
      <c r="G467" s="4">
        <f t="shared" si="66"/>
        <v>63</v>
      </c>
      <c r="H467" s="4">
        <f t="shared" si="67"/>
        <v>67.2</v>
      </c>
      <c r="I467" s="1" t="s">
        <v>3</v>
      </c>
      <c r="J467" s="1" t="s">
        <v>3</v>
      </c>
      <c r="K467" s="1" t="s">
        <v>4</v>
      </c>
      <c r="L467" s="1" t="s">
        <v>3</v>
      </c>
      <c r="M467" s="1" t="s">
        <v>3</v>
      </c>
      <c r="N467" s="1" t="s">
        <v>3</v>
      </c>
      <c r="O467" s="1" t="s">
        <v>3</v>
      </c>
      <c r="P467" s="1" t="s">
        <v>3</v>
      </c>
    </row>
    <row r="468" spans="1:16" hidden="1" outlineLevel="1">
      <c r="A468" s="1" t="s">
        <v>316</v>
      </c>
      <c r="C468" s="3"/>
      <c r="E468" s="4">
        <f t="shared" si="64"/>
        <v>0</v>
      </c>
      <c r="F468" s="4">
        <f t="shared" si="65"/>
        <v>0</v>
      </c>
      <c r="G468" s="4">
        <f t="shared" si="66"/>
        <v>0</v>
      </c>
      <c r="H468" s="4">
        <f t="shared" si="67"/>
        <v>0</v>
      </c>
    </row>
    <row r="469" spans="1:16" hidden="1" outlineLevel="1">
      <c r="A469" s="1" t="s">
        <v>1016</v>
      </c>
      <c r="B469" s="3">
        <v>5</v>
      </c>
      <c r="C469" s="3">
        <v>35</v>
      </c>
      <c r="D469" s="1">
        <v>1</v>
      </c>
      <c r="E469" s="4">
        <f t="shared" si="64"/>
        <v>35.700000000000003</v>
      </c>
      <c r="F469" s="4">
        <f t="shared" si="65"/>
        <v>36.049999999999997</v>
      </c>
      <c r="G469" s="4">
        <f t="shared" si="66"/>
        <v>36.75</v>
      </c>
      <c r="H469" s="4">
        <f t="shared" si="67"/>
        <v>39.200000000000003</v>
      </c>
      <c r="I469" s="1" t="s">
        <v>3</v>
      </c>
      <c r="J469" s="1" t="s">
        <v>3</v>
      </c>
      <c r="K469" s="1" t="s">
        <v>3</v>
      </c>
      <c r="L469" s="1" t="s">
        <v>4</v>
      </c>
      <c r="M469" s="1" t="s">
        <v>3</v>
      </c>
      <c r="N469" s="1" t="s">
        <v>3</v>
      </c>
      <c r="O469" s="1" t="s">
        <v>3</v>
      </c>
      <c r="P469" s="1" t="s">
        <v>3</v>
      </c>
    </row>
    <row r="470" spans="1:16" hidden="1" outlineLevel="1">
      <c r="A470" s="1" t="s">
        <v>1017</v>
      </c>
      <c r="B470" s="3">
        <v>5</v>
      </c>
      <c r="C470" s="3">
        <v>40</v>
      </c>
      <c r="D470" s="1">
        <v>1</v>
      </c>
      <c r="E470" s="4">
        <f t="shared" si="64"/>
        <v>40.799999999999997</v>
      </c>
      <c r="F470" s="4">
        <f t="shared" si="65"/>
        <v>41.2</v>
      </c>
      <c r="G470" s="4">
        <f t="shared" si="66"/>
        <v>42</v>
      </c>
      <c r="H470" s="4">
        <f t="shared" si="67"/>
        <v>44.8</v>
      </c>
      <c r="I470" s="1" t="s">
        <v>3</v>
      </c>
      <c r="J470" s="1" t="s">
        <v>3</v>
      </c>
      <c r="K470" s="1" t="s">
        <v>3</v>
      </c>
      <c r="L470" s="1" t="s">
        <v>3</v>
      </c>
      <c r="M470" s="1" t="s">
        <v>3</v>
      </c>
      <c r="N470" s="1" t="s">
        <v>4</v>
      </c>
      <c r="O470" s="1" t="s">
        <v>3</v>
      </c>
      <c r="P470" s="1" t="s">
        <v>3</v>
      </c>
    </row>
    <row r="471" spans="1:16" hidden="1" outlineLevel="1">
      <c r="A471" s="1" t="s">
        <v>1018</v>
      </c>
      <c r="B471" s="3">
        <v>8</v>
      </c>
      <c r="C471" s="3">
        <v>55</v>
      </c>
      <c r="D471" s="1">
        <v>1</v>
      </c>
      <c r="E471" s="4">
        <f t="shared" si="64"/>
        <v>56.1</v>
      </c>
      <c r="F471" s="4">
        <f t="shared" si="65"/>
        <v>56.65</v>
      </c>
      <c r="G471" s="4">
        <f t="shared" si="66"/>
        <v>57.75</v>
      </c>
      <c r="H471" s="4">
        <f t="shared" si="67"/>
        <v>61.6</v>
      </c>
      <c r="I471" s="1" t="s">
        <v>3</v>
      </c>
      <c r="J471" s="1" t="s">
        <v>4</v>
      </c>
      <c r="K471" s="1" t="s">
        <v>3</v>
      </c>
      <c r="L471" s="1" t="s">
        <v>3</v>
      </c>
      <c r="M471" s="1" t="s">
        <v>3</v>
      </c>
      <c r="N471" s="1" t="s">
        <v>3</v>
      </c>
      <c r="O471" s="1" t="s">
        <v>3</v>
      </c>
      <c r="P471" s="1" t="s">
        <v>3</v>
      </c>
    </row>
    <row r="472" spans="1:16" hidden="1" outlineLevel="1">
      <c r="A472" s="1" t="s">
        <v>1020</v>
      </c>
      <c r="B472" s="3">
        <v>4</v>
      </c>
      <c r="C472" s="3">
        <v>35</v>
      </c>
      <c r="D472" s="1">
        <v>1</v>
      </c>
      <c r="E472" s="4">
        <f t="shared" si="64"/>
        <v>35.700000000000003</v>
      </c>
      <c r="F472" s="4">
        <f t="shared" si="65"/>
        <v>36.049999999999997</v>
      </c>
      <c r="G472" s="4">
        <f t="shared" si="66"/>
        <v>36.75</v>
      </c>
      <c r="H472" s="4">
        <f t="shared" si="67"/>
        <v>39.200000000000003</v>
      </c>
      <c r="I472" s="1" t="s">
        <v>3</v>
      </c>
      <c r="J472" s="1" t="s">
        <v>3</v>
      </c>
      <c r="K472" s="1" t="s">
        <v>4</v>
      </c>
      <c r="L472" s="1" t="s">
        <v>3</v>
      </c>
      <c r="M472" s="1" t="s">
        <v>3</v>
      </c>
      <c r="N472" s="1" t="s">
        <v>3</v>
      </c>
      <c r="O472" s="1" t="s">
        <v>3</v>
      </c>
      <c r="P472" s="1" t="s">
        <v>3</v>
      </c>
    </row>
    <row r="473" spans="1:16" hidden="1" outlineLevel="1">
      <c r="A473" s="23" t="s">
        <v>1019</v>
      </c>
      <c r="B473" s="24">
        <v>5</v>
      </c>
      <c r="C473" s="24">
        <v>40</v>
      </c>
      <c r="D473" s="23">
        <v>1</v>
      </c>
      <c r="E473" s="4">
        <f t="shared" si="64"/>
        <v>40.799999999999997</v>
      </c>
      <c r="F473" s="4">
        <f t="shared" si="65"/>
        <v>41.2</v>
      </c>
      <c r="G473" s="4">
        <f t="shared" si="66"/>
        <v>42</v>
      </c>
      <c r="H473" s="4">
        <f t="shared" si="67"/>
        <v>44.8</v>
      </c>
      <c r="I473" s="1" t="s">
        <v>3</v>
      </c>
      <c r="J473" s="1" t="s">
        <v>3</v>
      </c>
      <c r="K473" s="1" t="s">
        <v>3</v>
      </c>
      <c r="L473" s="1" t="s">
        <v>4</v>
      </c>
      <c r="M473" s="1" t="s">
        <v>3</v>
      </c>
      <c r="N473" s="1" t="s">
        <v>3</v>
      </c>
      <c r="O473" s="1" t="s">
        <v>3</v>
      </c>
      <c r="P473" s="1" t="s">
        <v>3</v>
      </c>
    </row>
    <row r="474" spans="1:16" hidden="1" outlineLevel="1">
      <c r="A474" s="23" t="s">
        <v>1021</v>
      </c>
      <c r="B474" s="24">
        <v>4</v>
      </c>
      <c r="C474" s="24">
        <v>35</v>
      </c>
      <c r="D474" s="23">
        <v>1</v>
      </c>
      <c r="E474" s="4">
        <f t="shared" si="64"/>
        <v>35.700000000000003</v>
      </c>
      <c r="F474" s="4">
        <f t="shared" si="65"/>
        <v>36.049999999999997</v>
      </c>
      <c r="G474" s="4">
        <f t="shared" si="66"/>
        <v>36.75</v>
      </c>
      <c r="H474" s="4">
        <f t="shared" si="67"/>
        <v>39.200000000000003</v>
      </c>
      <c r="I474" s="1" t="s">
        <v>3</v>
      </c>
      <c r="J474" s="1" t="s">
        <v>3</v>
      </c>
      <c r="K474" s="1" t="s">
        <v>3</v>
      </c>
      <c r="L474" s="1" t="s">
        <v>3</v>
      </c>
      <c r="M474" s="1" t="s">
        <v>3</v>
      </c>
      <c r="N474" s="1" t="s">
        <v>4</v>
      </c>
      <c r="O474" s="1" t="s">
        <v>3</v>
      </c>
      <c r="P474" s="1" t="s">
        <v>3</v>
      </c>
    </row>
    <row r="475" spans="1:16" hidden="1" outlineLevel="1">
      <c r="A475" s="23" t="s">
        <v>1022</v>
      </c>
      <c r="B475" s="24">
        <v>4</v>
      </c>
      <c r="C475" s="24">
        <v>40</v>
      </c>
      <c r="D475" s="23">
        <v>1</v>
      </c>
      <c r="E475" s="4">
        <f t="shared" si="64"/>
        <v>40.799999999999997</v>
      </c>
      <c r="F475" s="4">
        <f t="shared" si="65"/>
        <v>41.2</v>
      </c>
      <c r="G475" s="4">
        <f t="shared" si="66"/>
        <v>42</v>
      </c>
      <c r="H475" s="4">
        <f t="shared" si="67"/>
        <v>44.8</v>
      </c>
      <c r="I475" s="1" t="s">
        <v>3</v>
      </c>
      <c r="J475" s="1" t="s">
        <v>3</v>
      </c>
      <c r="K475" s="1" t="s">
        <v>3</v>
      </c>
      <c r="L475" s="1" t="s">
        <v>3</v>
      </c>
      <c r="M475" s="1" t="s">
        <v>3</v>
      </c>
      <c r="N475" s="1" t="s">
        <v>3</v>
      </c>
      <c r="O475" s="1" t="s">
        <v>4</v>
      </c>
      <c r="P475" s="1" t="s">
        <v>3</v>
      </c>
    </row>
    <row r="476" spans="1:16" hidden="1" outlineLevel="1">
      <c r="A476" s="23" t="s">
        <v>1023</v>
      </c>
      <c r="B476" s="24">
        <v>8</v>
      </c>
      <c r="C476" s="24">
        <v>65</v>
      </c>
      <c r="D476" s="23">
        <v>1</v>
      </c>
      <c r="E476" s="4">
        <f t="shared" si="64"/>
        <v>66.3</v>
      </c>
      <c r="F476" s="4">
        <f t="shared" si="65"/>
        <v>66.95</v>
      </c>
      <c r="G476" s="4">
        <f t="shared" si="66"/>
        <v>68.25</v>
      </c>
      <c r="H476" s="4">
        <f t="shared" si="67"/>
        <v>72.8</v>
      </c>
      <c r="I476" s="1" t="s">
        <v>3</v>
      </c>
      <c r="J476" s="1" t="s">
        <v>3</v>
      </c>
      <c r="K476" s="1" t="s">
        <v>3</v>
      </c>
      <c r="L476" s="1" t="s">
        <v>3</v>
      </c>
      <c r="M476" s="1" t="s">
        <v>3</v>
      </c>
      <c r="N476" s="1" t="s">
        <v>3</v>
      </c>
      <c r="O476" s="1" t="s">
        <v>3</v>
      </c>
      <c r="P476" s="1" t="s">
        <v>4</v>
      </c>
    </row>
    <row r="477" spans="1:16" hidden="1" outlineLevel="1">
      <c r="A477" s="23" t="s">
        <v>1024</v>
      </c>
      <c r="B477" s="24">
        <v>8</v>
      </c>
      <c r="C477" s="24">
        <v>70</v>
      </c>
      <c r="D477" s="23">
        <v>1</v>
      </c>
      <c r="E477" s="4">
        <f t="shared" si="64"/>
        <v>71.400000000000006</v>
      </c>
      <c r="F477" s="4">
        <f t="shared" si="65"/>
        <v>72.099999999999994</v>
      </c>
      <c r="G477" s="4">
        <f t="shared" si="66"/>
        <v>73.5</v>
      </c>
      <c r="H477" s="4">
        <f t="shared" si="67"/>
        <v>78.400000000000006</v>
      </c>
      <c r="I477" s="1" t="s">
        <v>4</v>
      </c>
      <c r="J477" s="1" t="s">
        <v>3</v>
      </c>
      <c r="K477" s="1" t="s">
        <v>3</v>
      </c>
      <c r="L477" s="1" t="s">
        <v>3</v>
      </c>
      <c r="M477" s="1" t="s">
        <v>3</v>
      </c>
      <c r="N477" s="1" t="s">
        <v>3</v>
      </c>
      <c r="O477" s="1" t="s">
        <v>3</v>
      </c>
      <c r="P477" s="1" t="s">
        <v>3</v>
      </c>
    </row>
    <row r="478" spans="1:16" hidden="1" outlineLevel="1">
      <c r="A478" s="23" t="s">
        <v>1025</v>
      </c>
      <c r="B478" s="24">
        <v>5</v>
      </c>
      <c r="C478" s="24">
        <v>40</v>
      </c>
      <c r="D478" s="23">
        <v>1</v>
      </c>
      <c r="E478" s="4">
        <f t="shared" si="64"/>
        <v>40.799999999999997</v>
      </c>
      <c r="F478" s="4">
        <f t="shared" si="65"/>
        <v>41.2</v>
      </c>
      <c r="G478" s="4">
        <f t="shared" si="66"/>
        <v>42</v>
      </c>
      <c r="H478" s="4">
        <f t="shared" si="67"/>
        <v>44.8</v>
      </c>
      <c r="I478" s="1" t="s">
        <v>3</v>
      </c>
      <c r="J478" s="1" t="s">
        <v>4</v>
      </c>
      <c r="K478" s="1" t="s">
        <v>3</v>
      </c>
      <c r="L478" s="1" t="s">
        <v>3</v>
      </c>
      <c r="M478" s="1" t="s">
        <v>3</v>
      </c>
      <c r="N478" s="1" t="s">
        <v>3</v>
      </c>
      <c r="O478" s="1" t="s">
        <v>3</v>
      </c>
      <c r="P478" s="1" t="s">
        <v>3</v>
      </c>
    </row>
    <row r="479" spans="1:16" hidden="1" outlineLevel="1">
      <c r="A479" s="1" t="s">
        <v>1026</v>
      </c>
      <c r="B479" s="3">
        <v>5</v>
      </c>
      <c r="C479" s="3">
        <v>40</v>
      </c>
      <c r="D479" s="1">
        <v>1</v>
      </c>
      <c r="E479" s="4">
        <f t="shared" si="64"/>
        <v>40.799999999999997</v>
      </c>
      <c r="F479" s="4">
        <f t="shared" si="65"/>
        <v>41.2</v>
      </c>
      <c r="G479" s="4">
        <f t="shared" si="66"/>
        <v>42</v>
      </c>
      <c r="H479" s="4">
        <f t="shared" si="67"/>
        <v>44.8</v>
      </c>
      <c r="I479" s="1" t="s">
        <v>3</v>
      </c>
      <c r="J479" s="1" t="s">
        <v>3</v>
      </c>
      <c r="K479" s="1" t="s">
        <v>3</v>
      </c>
      <c r="L479" s="1" t="s">
        <v>3</v>
      </c>
      <c r="M479" s="1" t="s">
        <v>3</v>
      </c>
      <c r="N479" s="1" t="s">
        <v>3</v>
      </c>
      <c r="O479" s="1" t="s">
        <v>4</v>
      </c>
      <c r="P479" s="1" t="s">
        <v>3</v>
      </c>
    </row>
    <row r="480" spans="1:16" hidden="1" outlineLevel="1">
      <c r="A480" s="1" t="s">
        <v>1027</v>
      </c>
      <c r="B480" s="3">
        <v>12</v>
      </c>
      <c r="C480" s="3">
        <v>65</v>
      </c>
      <c r="D480" s="1">
        <v>1</v>
      </c>
      <c r="E480" s="4">
        <f t="shared" si="64"/>
        <v>66.3</v>
      </c>
      <c r="F480" s="4">
        <f t="shared" si="65"/>
        <v>66.95</v>
      </c>
      <c r="G480" s="4">
        <f t="shared" si="66"/>
        <v>68.25</v>
      </c>
      <c r="H480" s="4">
        <f t="shared" si="67"/>
        <v>72.8</v>
      </c>
      <c r="I480" s="1" t="s">
        <v>3</v>
      </c>
      <c r="J480" s="1" t="s">
        <v>3</v>
      </c>
      <c r="K480" s="1" t="s">
        <v>3</v>
      </c>
      <c r="L480" s="1" t="s">
        <v>3</v>
      </c>
      <c r="M480" s="1" t="s">
        <v>3</v>
      </c>
      <c r="N480" s="1" t="s">
        <v>3</v>
      </c>
      <c r="O480" s="1" t="s">
        <v>3</v>
      </c>
      <c r="P480" s="1" t="s">
        <v>4</v>
      </c>
    </row>
    <row r="481" spans="1:16" hidden="1" outlineLevel="1">
      <c r="A481" s="1" t="s">
        <v>1028</v>
      </c>
      <c r="B481" s="3">
        <v>6</v>
      </c>
      <c r="C481" s="3">
        <v>45</v>
      </c>
      <c r="D481" s="1">
        <v>1</v>
      </c>
      <c r="E481" s="4">
        <f t="shared" si="64"/>
        <v>45.9</v>
      </c>
      <c r="F481" s="4">
        <f t="shared" si="65"/>
        <v>46.35</v>
      </c>
      <c r="G481" s="4">
        <f t="shared" si="66"/>
        <v>47.25</v>
      </c>
      <c r="H481" s="4">
        <f t="shared" si="67"/>
        <v>50.4</v>
      </c>
      <c r="I481" s="1" t="s">
        <v>4</v>
      </c>
      <c r="J481" s="1" t="s">
        <v>3</v>
      </c>
      <c r="K481" s="1" t="s">
        <v>3</v>
      </c>
      <c r="L481" s="1" t="s">
        <v>3</v>
      </c>
      <c r="M481" s="1" t="s">
        <v>3</v>
      </c>
      <c r="N481" s="1" t="s">
        <v>3</v>
      </c>
      <c r="O481" s="1" t="s">
        <v>3</v>
      </c>
      <c r="P481" s="1" t="s">
        <v>3</v>
      </c>
    </row>
    <row r="482" spans="1:16" hidden="1" outlineLevel="1">
      <c r="A482" s="1" t="s">
        <v>1030</v>
      </c>
      <c r="B482" s="3">
        <v>8</v>
      </c>
      <c r="C482" s="3">
        <v>75</v>
      </c>
      <c r="D482" s="1">
        <v>1</v>
      </c>
      <c r="E482" s="4">
        <f t="shared" si="64"/>
        <v>76.5</v>
      </c>
      <c r="F482" s="4">
        <f t="shared" si="65"/>
        <v>77.25</v>
      </c>
      <c r="G482" s="4">
        <f t="shared" si="66"/>
        <v>78.75</v>
      </c>
      <c r="H482" s="4">
        <f t="shared" si="67"/>
        <v>84</v>
      </c>
      <c r="I482" s="1" t="s">
        <v>3</v>
      </c>
      <c r="J482" s="1" t="s">
        <v>3</v>
      </c>
      <c r="K482" s="1" t="s">
        <v>4</v>
      </c>
      <c r="L482" s="1" t="s">
        <v>3</v>
      </c>
      <c r="M482" s="1" t="s">
        <v>3</v>
      </c>
      <c r="N482" s="1" t="s">
        <v>3</v>
      </c>
      <c r="O482" s="1" t="s">
        <v>3</v>
      </c>
      <c r="P482" s="1" t="s">
        <v>3</v>
      </c>
    </row>
    <row r="483" spans="1:16" hidden="1" outlineLevel="1">
      <c r="A483" s="1" t="s">
        <v>1029</v>
      </c>
      <c r="B483" s="9">
        <v>6</v>
      </c>
      <c r="C483" s="9">
        <v>12</v>
      </c>
      <c r="D483" s="1">
        <v>1</v>
      </c>
      <c r="E483" s="4">
        <f t="shared" si="64"/>
        <v>12.24</v>
      </c>
      <c r="F483" s="4">
        <f t="shared" si="65"/>
        <v>12.36</v>
      </c>
      <c r="G483" s="4">
        <f t="shared" si="66"/>
        <v>12.6</v>
      </c>
      <c r="H483" s="4">
        <f t="shared" si="67"/>
        <v>13.44</v>
      </c>
      <c r="I483" s="1" t="s">
        <v>3</v>
      </c>
      <c r="J483" s="1" t="s">
        <v>3</v>
      </c>
      <c r="K483" s="1" t="s">
        <v>3</v>
      </c>
      <c r="L483" s="1" t="s">
        <v>4</v>
      </c>
      <c r="M483" s="1" t="s">
        <v>3</v>
      </c>
      <c r="N483" s="1" t="s">
        <v>3</v>
      </c>
      <c r="O483" s="1" t="s">
        <v>3</v>
      </c>
      <c r="P483" s="1" t="s">
        <v>3</v>
      </c>
    </row>
    <row r="484" spans="1:16" hidden="1" outlineLevel="1">
      <c r="A484" s="1" t="s">
        <v>1031</v>
      </c>
      <c r="B484" s="9">
        <v>3</v>
      </c>
      <c r="C484" s="9">
        <v>50</v>
      </c>
      <c r="D484" s="1">
        <v>1</v>
      </c>
      <c r="E484" s="4">
        <f t="shared" si="64"/>
        <v>51</v>
      </c>
      <c r="F484" s="4">
        <f t="shared" si="65"/>
        <v>51.5</v>
      </c>
      <c r="G484" s="4">
        <f t="shared" si="66"/>
        <v>52.5</v>
      </c>
      <c r="H484" s="4">
        <f t="shared" si="67"/>
        <v>56</v>
      </c>
      <c r="I484" s="1" t="s">
        <v>3</v>
      </c>
      <c r="J484" s="1" t="s">
        <v>3</v>
      </c>
      <c r="K484" s="1" t="s">
        <v>3</v>
      </c>
      <c r="L484" s="1" t="s">
        <v>3</v>
      </c>
      <c r="M484" s="1" t="s">
        <v>3</v>
      </c>
      <c r="N484" s="1" t="s">
        <v>4</v>
      </c>
      <c r="O484" s="1" t="s">
        <v>3</v>
      </c>
      <c r="P484" s="1" t="s">
        <v>3</v>
      </c>
    </row>
    <row r="485" spans="1:16" hidden="1" outlineLevel="1">
      <c r="A485" s="1" t="s">
        <v>1032</v>
      </c>
      <c r="B485" s="9">
        <v>5</v>
      </c>
      <c r="C485" s="9">
        <v>40</v>
      </c>
      <c r="D485" s="1">
        <v>1</v>
      </c>
      <c r="E485" s="4">
        <f t="shared" si="64"/>
        <v>40.799999999999997</v>
      </c>
      <c r="F485" s="4">
        <f t="shared" si="65"/>
        <v>41.2</v>
      </c>
      <c r="G485" s="4">
        <f t="shared" si="66"/>
        <v>42</v>
      </c>
      <c r="H485" s="4">
        <f t="shared" si="67"/>
        <v>44.8</v>
      </c>
      <c r="I485" s="1" t="s">
        <v>3</v>
      </c>
      <c r="J485" s="1" t="s">
        <v>3</v>
      </c>
      <c r="K485" s="1" t="s">
        <v>3</v>
      </c>
      <c r="L485" s="1" t="s">
        <v>3</v>
      </c>
      <c r="M485" s="1" t="s">
        <v>3</v>
      </c>
      <c r="N485" s="1" t="s">
        <v>3</v>
      </c>
      <c r="O485" s="1" t="s">
        <v>4</v>
      </c>
      <c r="P485" s="1" t="s">
        <v>3</v>
      </c>
    </row>
    <row r="486" spans="1:16" hidden="1" outlineLevel="1">
      <c r="A486" s="1" t="s">
        <v>1033</v>
      </c>
      <c r="B486" s="9">
        <v>4</v>
      </c>
      <c r="C486" s="9">
        <v>35</v>
      </c>
      <c r="D486" s="1">
        <v>1</v>
      </c>
      <c r="E486" s="4">
        <f t="shared" si="64"/>
        <v>35.700000000000003</v>
      </c>
      <c r="F486" s="4">
        <f t="shared" si="65"/>
        <v>36.049999999999997</v>
      </c>
      <c r="G486" s="4">
        <f t="shared" si="66"/>
        <v>36.75</v>
      </c>
      <c r="H486" s="4">
        <f t="shared" si="67"/>
        <v>39.200000000000003</v>
      </c>
      <c r="I486" s="1" t="s">
        <v>3</v>
      </c>
      <c r="J486" s="1" t="s">
        <v>3</v>
      </c>
      <c r="K486" s="1" t="s">
        <v>3</v>
      </c>
      <c r="L486" s="1" t="s">
        <v>3</v>
      </c>
      <c r="M486" s="1" t="s">
        <v>3</v>
      </c>
      <c r="N486" s="1" t="s">
        <v>3</v>
      </c>
      <c r="O486" s="1" t="s">
        <v>3</v>
      </c>
      <c r="P486" s="1" t="s">
        <v>4</v>
      </c>
    </row>
    <row r="487" spans="1:16" hidden="1" outlineLevel="1">
      <c r="A487" s="1" t="s">
        <v>1034</v>
      </c>
      <c r="B487" s="9">
        <v>7</v>
      </c>
      <c r="C487" s="9">
        <v>65</v>
      </c>
      <c r="D487" s="1">
        <v>1</v>
      </c>
      <c r="E487" s="4">
        <f t="shared" ref="E487:E518" si="68">C487*Taux1+C487</f>
        <v>66.3</v>
      </c>
      <c r="F487" s="4">
        <f t="shared" ref="F487:F518" si="69">C487*Taux2+C487</f>
        <v>66.95</v>
      </c>
      <c r="G487" s="4">
        <f t="shared" ref="G487:G518" si="70">C487*Taux3+C487</f>
        <v>68.25</v>
      </c>
      <c r="H487" s="4">
        <f t="shared" ref="H487:H518" si="71">C487*Taux4+C487</f>
        <v>72.8</v>
      </c>
      <c r="I487" s="1" t="s">
        <v>4</v>
      </c>
      <c r="J487" s="1" t="s">
        <v>3</v>
      </c>
      <c r="K487" s="1" t="s">
        <v>3</v>
      </c>
      <c r="L487" s="1" t="s">
        <v>3</v>
      </c>
      <c r="M487" s="1" t="s">
        <v>3</v>
      </c>
      <c r="N487" s="1" t="s">
        <v>3</v>
      </c>
      <c r="O487" s="1" t="s">
        <v>3</v>
      </c>
      <c r="P487" s="1" t="s">
        <v>3</v>
      </c>
    </row>
    <row r="488" spans="1:16" hidden="1" outlineLevel="1">
      <c r="A488" s="1" t="s">
        <v>1035</v>
      </c>
      <c r="B488" s="9">
        <v>12</v>
      </c>
      <c r="C488" s="9">
        <v>40</v>
      </c>
      <c r="D488" s="1">
        <v>1</v>
      </c>
      <c r="E488" s="4">
        <f t="shared" si="68"/>
        <v>40.799999999999997</v>
      </c>
      <c r="F488" s="4">
        <f t="shared" si="69"/>
        <v>41.2</v>
      </c>
      <c r="G488" s="4">
        <f t="shared" si="70"/>
        <v>42</v>
      </c>
      <c r="H488" s="4">
        <f t="shared" si="71"/>
        <v>44.8</v>
      </c>
      <c r="I488" s="1" t="s">
        <v>3</v>
      </c>
      <c r="J488" s="1" t="s">
        <v>4</v>
      </c>
      <c r="K488" s="1" t="s">
        <v>3</v>
      </c>
      <c r="L488" s="1" t="s">
        <v>3</v>
      </c>
      <c r="M488" s="1" t="s">
        <v>3</v>
      </c>
      <c r="N488" s="1" t="s">
        <v>3</v>
      </c>
      <c r="O488" s="1" t="s">
        <v>3</v>
      </c>
      <c r="P488" s="1" t="s">
        <v>3</v>
      </c>
    </row>
    <row r="489" spans="1:16" hidden="1" outlineLevel="1">
      <c r="A489" s="1" t="s">
        <v>1036</v>
      </c>
      <c r="B489" s="9">
        <v>12</v>
      </c>
      <c r="C489" s="9">
        <v>35</v>
      </c>
      <c r="D489" s="1">
        <v>1</v>
      </c>
      <c r="E489" s="4">
        <f t="shared" si="68"/>
        <v>35.700000000000003</v>
      </c>
      <c r="F489" s="4">
        <f t="shared" si="69"/>
        <v>36.049999999999997</v>
      </c>
      <c r="G489" s="4">
        <f t="shared" si="70"/>
        <v>36.75</v>
      </c>
      <c r="H489" s="4">
        <f t="shared" si="71"/>
        <v>39.200000000000003</v>
      </c>
      <c r="I489" s="1" t="s">
        <v>3</v>
      </c>
      <c r="J489" s="1" t="s">
        <v>3</v>
      </c>
      <c r="K489" s="1" t="s">
        <v>4</v>
      </c>
      <c r="L489" s="1" t="s">
        <v>3</v>
      </c>
      <c r="M489" s="1" t="s">
        <v>3</v>
      </c>
      <c r="N489" s="1" t="s">
        <v>3</v>
      </c>
      <c r="O489" s="1" t="s">
        <v>3</v>
      </c>
      <c r="P489" s="1" t="s">
        <v>3</v>
      </c>
    </row>
    <row r="490" spans="1:16" hidden="1" outlineLevel="1">
      <c r="A490" s="1" t="s">
        <v>1037</v>
      </c>
      <c r="B490" s="9">
        <v>15</v>
      </c>
      <c r="C490" s="9">
        <v>35</v>
      </c>
      <c r="D490" s="1">
        <v>1</v>
      </c>
      <c r="E490" s="4">
        <f t="shared" si="68"/>
        <v>35.700000000000003</v>
      </c>
      <c r="F490" s="4">
        <f t="shared" si="69"/>
        <v>36.049999999999997</v>
      </c>
      <c r="G490" s="4">
        <f t="shared" si="70"/>
        <v>36.75</v>
      </c>
      <c r="H490" s="4">
        <f t="shared" si="71"/>
        <v>39.200000000000003</v>
      </c>
      <c r="I490" s="1" t="s">
        <v>3</v>
      </c>
      <c r="J490" s="1" t="s">
        <v>3</v>
      </c>
      <c r="K490" s="1" t="s">
        <v>3</v>
      </c>
      <c r="L490" s="1" t="s">
        <v>4</v>
      </c>
      <c r="M490" s="1" t="s">
        <v>3</v>
      </c>
      <c r="N490" s="1" t="s">
        <v>3</v>
      </c>
      <c r="O490" s="1" t="s">
        <v>3</v>
      </c>
      <c r="P490" s="1" t="s">
        <v>3</v>
      </c>
    </row>
    <row r="491" spans="1:16" hidden="1" outlineLevel="1">
      <c r="A491" s="23" t="s">
        <v>1038</v>
      </c>
      <c r="B491" s="9">
        <v>4</v>
      </c>
      <c r="C491" s="9">
        <v>30</v>
      </c>
      <c r="D491" s="1">
        <v>1</v>
      </c>
      <c r="E491" s="4">
        <f t="shared" si="68"/>
        <v>30.6</v>
      </c>
      <c r="F491" s="4">
        <f t="shared" si="69"/>
        <v>30.9</v>
      </c>
      <c r="G491" s="4">
        <f t="shared" si="70"/>
        <v>31.5</v>
      </c>
      <c r="H491" s="4">
        <f t="shared" si="71"/>
        <v>33.6</v>
      </c>
      <c r="I491" s="1" t="s">
        <v>3</v>
      </c>
      <c r="J491" s="1" t="s">
        <v>3</v>
      </c>
      <c r="K491" s="1" t="s">
        <v>3</v>
      </c>
      <c r="L491" s="1" t="s">
        <v>3</v>
      </c>
      <c r="M491" s="1" t="s">
        <v>3</v>
      </c>
      <c r="N491" s="1" t="s">
        <v>4</v>
      </c>
      <c r="O491" s="1" t="s">
        <v>3</v>
      </c>
      <c r="P491" s="1" t="s">
        <v>3</v>
      </c>
    </row>
    <row r="492" spans="1:16" hidden="1" outlineLevel="1">
      <c r="A492" s="23" t="s">
        <v>1039</v>
      </c>
      <c r="B492" s="9">
        <v>4</v>
      </c>
      <c r="C492" s="9">
        <v>30</v>
      </c>
      <c r="D492" s="1">
        <v>1</v>
      </c>
      <c r="E492" s="4">
        <f t="shared" si="68"/>
        <v>30.6</v>
      </c>
      <c r="F492" s="4">
        <f t="shared" si="69"/>
        <v>30.9</v>
      </c>
      <c r="G492" s="4">
        <f t="shared" si="70"/>
        <v>31.5</v>
      </c>
      <c r="H492" s="4">
        <f t="shared" si="71"/>
        <v>33.6</v>
      </c>
      <c r="I492" s="1" t="s">
        <v>3</v>
      </c>
      <c r="J492" s="1" t="s">
        <v>3</v>
      </c>
      <c r="K492" s="1" t="s">
        <v>3</v>
      </c>
      <c r="L492" s="1" t="s">
        <v>3</v>
      </c>
      <c r="M492" s="1" t="s">
        <v>3</v>
      </c>
      <c r="N492" s="1" t="s">
        <v>3</v>
      </c>
      <c r="O492" s="1" t="s">
        <v>4</v>
      </c>
      <c r="P492" s="1" t="s">
        <v>3</v>
      </c>
    </row>
    <row r="493" spans="1:16" hidden="1" outlineLevel="1">
      <c r="A493" s="23" t="s">
        <v>1040</v>
      </c>
      <c r="B493" s="9">
        <v>3</v>
      </c>
      <c r="C493" s="9">
        <v>25</v>
      </c>
      <c r="D493" s="1">
        <v>1</v>
      </c>
      <c r="E493" s="4">
        <f t="shared" si="68"/>
        <v>25.5</v>
      </c>
      <c r="F493" s="4">
        <f t="shared" si="69"/>
        <v>25.75</v>
      </c>
      <c r="G493" s="4">
        <f t="shared" si="70"/>
        <v>26.25</v>
      </c>
      <c r="H493" s="4">
        <f t="shared" si="71"/>
        <v>28</v>
      </c>
      <c r="I493" s="1" t="s">
        <v>3</v>
      </c>
      <c r="J493" s="1" t="s">
        <v>3</v>
      </c>
      <c r="K493" s="1" t="s">
        <v>3</v>
      </c>
      <c r="L493" s="1" t="s">
        <v>3</v>
      </c>
      <c r="M493" s="1" t="s">
        <v>3</v>
      </c>
      <c r="N493" s="1" t="s">
        <v>3</v>
      </c>
      <c r="O493" s="1" t="s">
        <v>3</v>
      </c>
      <c r="P493" s="1" t="s">
        <v>4</v>
      </c>
    </row>
    <row r="494" spans="1:16" hidden="1" outlineLevel="1">
      <c r="A494" s="23" t="s">
        <v>1041</v>
      </c>
      <c r="B494" s="9">
        <v>8</v>
      </c>
      <c r="C494" s="9">
        <v>80</v>
      </c>
      <c r="D494" s="1">
        <v>1</v>
      </c>
      <c r="E494" s="4">
        <f t="shared" si="68"/>
        <v>81.599999999999994</v>
      </c>
      <c r="F494" s="4">
        <f t="shared" si="69"/>
        <v>82.4</v>
      </c>
      <c r="G494" s="4">
        <f t="shared" si="70"/>
        <v>84</v>
      </c>
      <c r="H494" s="4">
        <f t="shared" si="71"/>
        <v>89.6</v>
      </c>
      <c r="I494" s="1" t="s">
        <v>4</v>
      </c>
      <c r="J494" s="1" t="s">
        <v>3</v>
      </c>
      <c r="K494" s="1" t="s">
        <v>3</v>
      </c>
      <c r="L494" s="1" t="s">
        <v>3</v>
      </c>
      <c r="M494" s="1" t="s">
        <v>3</v>
      </c>
      <c r="N494" s="1" t="s">
        <v>3</v>
      </c>
      <c r="O494" s="1" t="s">
        <v>3</v>
      </c>
      <c r="P494" s="1" t="s">
        <v>3</v>
      </c>
    </row>
    <row r="495" spans="1:16" hidden="1" outlineLevel="1">
      <c r="A495" s="23" t="s">
        <v>1042</v>
      </c>
      <c r="B495" s="9">
        <v>7</v>
      </c>
      <c r="C495" s="9">
        <v>85</v>
      </c>
      <c r="D495" s="1">
        <v>1</v>
      </c>
      <c r="E495" s="4">
        <f t="shared" si="68"/>
        <v>86.7</v>
      </c>
      <c r="F495" s="4">
        <f t="shared" si="69"/>
        <v>87.55</v>
      </c>
      <c r="G495" s="4">
        <f t="shared" si="70"/>
        <v>89.25</v>
      </c>
      <c r="H495" s="4">
        <f t="shared" si="71"/>
        <v>95.2</v>
      </c>
      <c r="I495" s="1" t="s">
        <v>3</v>
      </c>
      <c r="J495" s="1" t="s">
        <v>4</v>
      </c>
      <c r="K495" s="1" t="s">
        <v>3</v>
      </c>
      <c r="L495" s="1" t="s">
        <v>3</v>
      </c>
      <c r="M495" s="1" t="s">
        <v>3</v>
      </c>
      <c r="N495" s="1" t="s">
        <v>3</v>
      </c>
      <c r="O495" s="1" t="s">
        <v>3</v>
      </c>
      <c r="P495" s="1" t="s">
        <v>3</v>
      </c>
    </row>
    <row r="496" spans="1:16" hidden="1" outlineLevel="1">
      <c r="A496" s="23" t="s">
        <v>1043</v>
      </c>
      <c r="B496" s="9">
        <v>6</v>
      </c>
      <c r="C496" s="9">
        <v>80</v>
      </c>
      <c r="D496" s="1">
        <v>1</v>
      </c>
      <c r="E496" s="4">
        <f t="shared" si="68"/>
        <v>81.599999999999994</v>
      </c>
      <c r="F496" s="4">
        <f t="shared" si="69"/>
        <v>82.4</v>
      </c>
      <c r="G496" s="4">
        <f t="shared" si="70"/>
        <v>84</v>
      </c>
      <c r="H496" s="4">
        <f t="shared" si="71"/>
        <v>89.6</v>
      </c>
      <c r="I496" s="1" t="s">
        <v>3</v>
      </c>
      <c r="J496" s="1" t="s">
        <v>3</v>
      </c>
      <c r="K496" s="1" t="s">
        <v>4</v>
      </c>
      <c r="L496" s="1" t="s">
        <v>3</v>
      </c>
      <c r="M496" s="1" t="s">
        <v>3</v>
      </c>
      <c r="N496" s="1" t="s">
        <v>3</v>
      </c>
      <c r="O496" s="1" t="s">
        <v>3</v>
      </c>
      <c r="P496" s="1" t="s">
        <v>3</v>
      </c>
    </row>
    <row r="497" spans="1:16" hidden="1" outlineLevel="1">
      <c r="A497" s="1" t="s">
        <v>317</v>
      </c>
      <c r="B497" s="9">
        <v>5</v>
      </c>
      <c r="C497" s="9">
        <v>55</v>
      </c>
      <c r="D497" s="1">
        <v>1</v>
      </c>
      <c r="E497" s="4">
        <f t="shared" si="68"/>
        <v>56.1</v>
      </c>
      <c r="F497" s="4">
        <f t="shared" si="69"/>
        <v>56.65</v>
      </c>
      <c r="G497" s="4">
        <f t="shared" si="70"/>
        <v>57.75</v>
      </c>
      <c r="H497" s="4">
        <f t="shared" si="71"/>
        <v>61.6</v>
      </c>
      <c r="I497" s="1" t="s">
        <v>3</v>
      </c>
      <c r="J497" s="1" t="s">
        <v>3</v>
      </c>
      <c r="K497" s="1" t="s">
        <v>3</v>
      </c>
      <c r="L497" s="1" t="s">
        <v>4</v>
      </c>
      <c r="M497" s="1" t="s">
        <v>3</v>
      </c>
      <c r="N497" s="1" t="s">
        <v>3</v>
      </c>
      <c r="O497" s="1" t="s">
        <v>3</v>
      </c>
      <c r="P497" s="1" t="s">
        <v>3</v>
      </c>
    </row>
    <row r="498" spans="1:16" hidden="1" outlineLevel="1">
      <c r="A498" s="1" t="s">
        <v>1044</v>
      </c>
      <c r="B498" s="9">
        <v>8</v>
      </c>
      <c r="C498" s="9">
        <v>65</v>
      </c>
      <c r="D498" s="1">
        <v>1</v>
      </c>
      <c r="E498" s="4">
        <f t="shared" si="68"/>
        <v>66.3</v>
      </c>
      <c r="F498" s="4">
        <f t="shared" si="69"/>
        <v>66.95</v>
      </c>
      <c r="G498" s="4">
        <f t="shared" si="70"/>
        <v>68.25</v>
      </c>
      <c r="H498" s="4">
        <f t="shared" si="71"/>
        <v>72.8</v>
      </c>
      <c r="I498" s="1" t="s">
        <v>3</v>
      </c>
      <c r="J498" s="1" t="s">
        <v>3</v>
      </c>
      <c r="K498" s="1" t="s">
        <v>3</v>
      </c>
      <c r="L498" s="1" t="s">
        <v>3</v>
      </c>
      <c r="M498" s="1" t="s">
        <v>3</v>
      </c>
      <c r="N498" s="1" t="s">
        <v>4</v>
      </c>
      <c r="O498" s="1" t="s">
        <v>3</v>
      </c>
      <c r="P498" s="1" t="s">
        <v>3</v>
      </c>
    </row>
    <row r="499" spans="1:16" hidden="1" outlineLevel="1">
      <c r="A499" s="1" t="s">
        <v>1045</v>
      </c>
      <c r="B499" s="9">
        <v>8</v>
      </c>
      <c r="C499" s="9">
        <v>65</v>
      </c>
      <c r="D499" s="1">
        <v>1</v>
      </c>
      <c r="E499" s="4">
        <f t="shared" si="68"/>
        <v>66.3</v>
      </c>
      <c r="F499" s="4">
        <f t="shared" si="69"/>
        <v>66.95</v>
      </c>
      <c r="G499" s="4">
        <f t="shared" si="70"/>
        <v>68.25</v>
      </c>
      <c r="H499" s="4">
        <f t="shared" si="71"/>
        <v>72.8</v>
      </c>
      <c r="I499" s="1" t="s">
        <v>3</v>
      </c>
      <c r="J499" s="1" t="s">
        <v>3</v>
      </c>
      <c r="K499" s="1" t="s">
        <v>3</v>
      </c>
      <c r="L499" s="1" t="s">
        <v>3</v>
      </c>
      <c r="M499" s="1" t="s">
        <v>3</v>
      </c>
      <c r="N499" s="1" t="s">
        <v>3</v>
      </c>
      <c r="O499" s="1" t="s">
        <v>4</v>
      </c>
      <c r="P499" s="1" t="s">
        <v>3</v>
      </c>
    </row>
    <row r="500" spans="1:16" hidden="1" outlineLevel="1">
      <c r="A500" s="1" t="s">
        <v>1046</v>
      </c>
      <c r="B500" s="9">
        <v>6</v>
      </c>
      <c r="C500" s="9">
        <v>55</v>
      </c>
      <c r="D500" s="1">
        <v>1</v>
      </c>
      <c r="E500" s="4">
        <f t="shared" si="68"/>
        <v>56.1</v>
      </c>
      <c r="F500" s="4">
        <f t="shared" si="69"/>
        <v>56.65</v>
      </c>
      <c r="G500" s="4">
        <f t="shared" si="70"/>
        <v>57.75</v>
      </c>
      <c r="H500" s="4">
        <f t="shared" si="71"/>
        <v>61.6</v>
      </c>
      <c r="I500" s="1" t="s">
        <v>3</v>
      </c>
      <c r="J500" s="1" t="s">
        <v>3</v>
      </c>
      <c r="K500" s="1" t="s">
        <v>3</v>
      </c>
      <c r="L500" s="1" t="s">
        <v>3</v>
      </c>
      <c r="M500" s="1" t="s">
        <v>3</v>
      </c>
      <c r="N500" s="1" t="s">
        <v>3</v>
      </c>
      <c r="O500" s="1" t="s">
        <v>3</v>
      </c>
      <c r="P500" s="1" t="s">
        <v>4</v>
      </c>
    </row>
    <row r="501" spans="1:16" hidden="1" outlineLevel="1">
      <c r="A501" s="1" t="s">
        <v>318</v>
      </c>
      <c r="B501" s="9">
        <v>7</v>
      </c>
      <c r="C501" s="9">
        <v>15</v>
      </c>
      <c r="D501" s="1">
        <v>1</v>
      </c>
      <c r="E501" s="4">
        <f t="shared" si="68"/>
        <v>15.3</v>
      </c>
      <c r="F501" s="4">
        <f t="shared" si="69"/>
        <v>15.45</v>
      </c>
      <c r="G501" s="4">
        <f t="shared" si="70"/>
        <v>15.75</v>
      </c>
      <c r="H501" s="4">
        <f t="shared" si="71"/>
        <v>16.8</v>
      </c>
      <c r="I501" s="1" t="s">
        <v>4</v>
      </c>
      <c r="J501" s="1" t="s">
        <v>3</v>
      </c>
      <c r="K501" s="1" t="s">
        <v>3</v>
      </c>
      <c r="L501" s="1" t="s">
        <v>3</v>
      </c>
      <c r="M501" s="1" t="s">
        <v>3</v>
      </c>
      <c r="N501" s="1" t="s">
        <v>3</v>
      </c>
      <c r="O501" s="1" t="s">
        <v>3</v>
      </c>
      <c r="P501" s="1" t="s">
        <v>3</v>
      </c>
    </row>
    <row r="502" spans="1:16" hidden="1" outlineLevel="1">
      <c r="A502" s="1" t="s">
        <v>1047</v>
      </c>
      <c r="B502" s="9">
        <v>8</v>
      </c>
      <c r="C502" s="9">
        <v>35</v>
      </c>
      <c r="D502" s="1">
        <v>1</v>
      </c>
      <c r="E502" s="4">
        <f t="shared" si="68"/>
        <v>35.700000000000003</v>
      </c>
      <c r="F502" s="4">
        <f t="shared" si="69"/>
        <v>36.049999999999997</v>
      </c>
      <c r="G502" s="4">
        <f t="shared" si="70"/>
        <v>36.75</v>
      </c>
      <c r="H502" s="4">
        <f t="shared" si="71"/>
        <v>39.200000000000003</v>
      </c>
      <c r="I502" s="1" t="s">
        <v>3</v>
      </c>
      <c r="J502" s="1" t="s">
        <v>4</v>
      </c>
      <c r="K502" s="1" t="s">
        <v>3</v>
      </c>
      <c r="L502" s="1" t="s">
        <v>3</v>
      </c>
      <c r="M502" s="1" t="s">
        <v>3</v>
      </c>
      <c r="N502" s="1" t="s">
        <v>3</v>
      </c>
      <c r="O502" s="1" t="s">
        <v>3</v>
      </c>
      <c r="P502" s="1" t="s">
        <v>3</v>
      </c>
    </row>
    <row r="503" spans="1:16" hidden="1" outlineLevel="1">
      <c r="A503" s="1" t="s">
        <v>1049</v>
      </c>
      <c r="B503" s="9">
        <v>4</v>
      </c>
      <c r="C503" s="9">
        <v>65</v>
      </c>
      <c r="D503" s="1">
        <v>1</v>
      </c>
      <c r="E503" s="4">
        <f t="shared" si="68"/>
        <v>66.3</v>
      </c>
      <c r="F503" s="4">
        <f t="shared" si="69"/>
        <v>66.95</v>
      </c>
      <c r="G503" s="4">
        <f t="shared" si="70"/>
        <v>68.25</v>
      </c>
      <c r="H503" s="4">
        <f t="shared" si="71"/>
        <v>72.8</v>
      </c>
      <c r="I503" s="1" t="s">
        <v>3</v>
      </c>
      <c r="J503" s="1" t="s">
        <v>3</v>
      </c>
      <c r="K503" s="1" t="s">
        <v>4</v>
      </c>
      <c r="L503" s="1" t="s">
        <v>3</v>
      </c>
      <c r="M503" s="1" t="s">
        <v>3</v>
      </c>
      <c r="N503" s="1" t="s">
        <v>3</v>
      </c>
      <c r="O503" s="1" t="s">
        <v>3</v>
      </c>
      <c r="P503" s="1" t="s">
        <v>3</v>
      </c>
    </row>
    <row r="504" spans="1:16" hidden="1" outlineLevel="1">
      <c r="A504" s="1" t="s">
        <v>1050</v>
      </c>
      <c r="B504" s="9">
        <v>2</v>
      </c>
      <c r="C504" s="9">
        <v>85</v>
      </c>
      <c r="D504" s="1">
        <v>1</v>
      </c>
      <c r="E504" s="4">
        <f t="shared" si="68"/>
        <v>86.7</v>
      </c>
      <c r="F504" s="4">
        <f t="shared" si="69"/>
        <v>87.55</v>
      </c>
      <c r="G504" s="4">
        <f t="shared" si="70"/>
        <v>89.25</v>
      </c>
      <c r="H504" s="4">
        <f t="shared" si="71"/>
        <v>95.2</v>
      </c>
      <c r="I504" s="1" t="s">
        <v>3</v>
      </c>
      <c r="J504" s="1" t="s">
        <v>3</v>
      </c>
      <c r="K504" s="1" t="s">
        <v>3</v>
      </c>
      <c r="L504" s="1" t="s">
        <v>4</v>
      </c>
      <c r="M504" s="1" t="s">
        <v>3</v>
      </c>
      <c r="N504" s="1" t="s">
        <v>3</v>
      </c>
      <c r="O504" s="1" t="s">
        <v>3</v>
      </c>
      <c r="P504" s="1" t="s">
        <v>3</v>
      </c>
    </row>
    <row r="505" spans="1:16" hidden="1" outlineLevel="1">
      <c r="A505" s="23" t="s">
        <v>1048</v>
      </c>
      <c r="B505" s="9">
        <v>3</v>
      </c>
      <c r="C505" s="9">
        <v>6</v>
      </c>
      <c r="D505" s="1">
        <v>1</v>
      </c>
      <c r="E505" s="4">
        <f t="shared" si="68"/>
        <v>6.12</v>
      </c>
      <c r="F505" s="4">
        <f t="shared" si="69"/>
        <v>6.18</v>
      </c>
      <c r="G505" s="4">
        <f t="shared" si="70"/>
        <v>6.3</v>
      </c>
      <c r="H505" s="4">
        <f t="shared" si="71"/>
        <v>6.72</v>
      </c>
      <c r="I505" s="1" t="s">
        <v>3</v>
      </c>
      <c r="J505" s="1" t="s">
        <v>3</v>
      </c>
      <c r="K505" s="1" t="s">
        <v>3</v>
      </c>
      <c r="L505" s="1" t="s">
        <v>3</v>
      </c>
      <c r="M505" s="1" t="s">
        <v>3</v>
      </c>
      <c r="N505" s="1" t="s">
        <v>4</v>
      </c>
      <c r="O505" s="1" t="s">
        <v>3</v>
      </c>
      <c r="P505" s="1" t="s">
        <v>3</v>
      </c>
    </row>
    <row r="506" spans="1:16" hidden="1" outlineLevel="1">
      <c r="A506" s="23" t="s">
        <v>1051</v>
      </c>
      <c r="B506" s="9">
        <v>15</v>
      </c>
      <c r="C506" s="9">
        <v>20</v>
      </c>
      <c r="D506" s="1">
        <v>1</v>
      </c>
      <c r="E506" s="4">
        <f t="shared" si="68"/>
        <v>20.399999999999999</v>
      </c>
      <c r="F506" s="4">
        <f t="shared" si="69"/>
        <v>20.6</v>
      </c>
      <c r="G506" s="4">
        <f t="shared" si="70"/>
        <v>21</v>
      </c>
      <c r="H506" s="4">
        <f t="shared" si="71"/>
        <v>22.4</v>
      </c>
      <c r="I506" s="1" t="s">
        <v>3</v>
      </c>
      <c r="J506" s="1" t="s">
        <v>3</v>
      </c>
      <c r="K506" s="1" t="s">
        <v>3</v>
      </c>
      <c r="L506" s="1" t="s">
        <v>3</v>
      </c>
      <c r="M506" s="1" t="s">
        <v>3</v>
      </c>
      <c r="N506" s="1" t="s">
        <v>3</v>
      </c>
      <c r="O506" s="1" t="s">
        <v>4</v>
      </c>
      <c r="P506" s="1" t="s">
        <v>3</v>
      </c>
    </row>
    <row r="507" spans="1:16" hidden="1" outlineLevel="1">
      <c r="A507" s="23" t="s">
        <v>1052</v>
      </c>
      <c r="B507" s="9">
        <v>10</v>
      </c>
      <c r="C507" s="9">
        <v>25</v>
      </c>
      <c r="D507" s="1">
        <v>1</v>
      </c>
      <c r="E507" s="4">
        <f t="shared" si="68"/>
        <v>25.5</v>
      </c>
      <c r="F507" s="4">
        <f t="shared" si="69"/>
        <v>25.75</v>
      </c>
      <c r="G507" s="4">
        <f t="shared" si="70"/>
        <v>26.25</v>
      </c>
      <c r="H507" s="4">
        <f t="shared" si="71"/>
        <v>28</v>
      </c>
      <c r="I507" s="1" t="s">
        <v>3</v>
      </c>
      <c r="J507" s="1" t="s">
        <v>3</v>
      </c>
      <c r="K507" s="1" t="s">
        <v>3</v>
      </c>
      <c r="L507" s="1" t="s">
        <v>3</v>
      </c>
      <c r="M507" s="1" t="s">
        <v>3</v>
      </c>
      <c r="N507" s="1" t="s">
        <v>3</v>
      </c>
      <c r="O507" s="1" t="s">
        <v>3</v>
      </c>
      <c r="P507" s="1" t="s">
        <v>4</v>
      </c>
    </row>
    <row r="508" spans="1:16" hidden="1" outlineLevel="1">
      <c r="A508" s="23" t="s">
        <v>1053</v>
      </c>
      <c r="B508" s="9">
        <v>5</v>
      </c>
      <c r="C508" s="9">
        <v>10</v>
      </c>
      <c r="D508" s="1">
        <v>1</v>
      </c>
      <c r="E508" s="4">
        <f t="shared" si="68"/>
        <v>10.199999999999999</v>
      </c>
      <c r="F508" s="4">
        <f t="shared" si="69"/>
        <v>10.3</v>
      </c>
      <c r="G508" s="4">
        <f t="shared" si="70"/>
        <v>10.5</v>
      </c>
      <c r="H508" s="4">
        <f t="shared" si="71"/>
        <v>11.2</v>
      </c>
      <c r="I508" s="1" t="s">
        <v>4</v>
      </c>
      <c r="J508" s="1" t="s">
        <v>3</v>
      </c>
      <c r="K508" s="1" t="s">
        <v>3</v>
      </c>
      <c r="L508" s="1" t="s">
        <v>3</v>
      </c>
      <c r="M508" s="1" t="s">
        <v>3</v>
      </c>
      <c r="N508" s="1" t="s">
        <v>3</v>
      </c>
      <c r="O508" s="1" t="s">
        <v>3</v>
      </c>
      <c r="P508" s="1" t="s">
        <v>3</v>
      </c>
    </row>
    <row r="509" spans="1:16" hidden="1" outlineLevel="1">
      <c r="A509" s="23" t="s">
        <v>1054</v>
      </c>
      <c r="B509" s="9">
        <v>40</v>
      </c>
      <c r="C509" s="9">
        <v>35</v>
      </c>
      <c r="D509" s="1">
        <v>1</v>
      </c>
      <c r="E509" s="4">
        <f t="shared" si="68"/>
        <v>35.700000000000003</v>
      </c>
      <c r="F509" s="4">
        <f t="shared" si="69"/>
        <v>36.049999999999997</v>
      </c>
      <c r="G509" s="4">
        <f t="shared" si="70"/>
        <v>36.75</v>
      </c>
      <c r="H509" s="4">
        <f t="shared" si="71"/>
        <v>39.200000000000003</v>
      </c>
      <c r="I509" s="1" t="s">
        <v>3</v>
      </c>
      <c r="J509" s="1" t="s">
        <v>4</v>
      </c>
      <c r="K509" s="1" t="s">
        <v>3</v>
      </c>
      <c r="L509" s="1" t="s">
        <v>3</v>
      </c>
      <c r="M509" s="1" t="s">
        <v>3</v>
      </c>
      <c r="N509" s="1" t="s">
        <v>3</v>
      </c>
      <c r="O509" s="1" t="s">
        <v>3</v>
      </c>
      <c r="P509" s="1" t="s">
        <v>3</v>
      </c>
    </row>
    <row r="510" spans="1:16" hidden="1" outlineLevel="1">
      <c r="A510" s="23" t="s">
        <v>1055</v>
      </c>
      <c r="B510" s="9">
        <v>30</v>
      </c>
      <c r="C510" s="9">
        <v>30</v>
      </c>
      <c r="D510" s="1">
        <v>1</v>
      </c>
      <c r="E510" s="4">
        <f t="shared" si="68"/>
        <v>30.6</v>
      </c>
      <c r="F510" s="4">
        <f t="shared" si="69"/>
        <v>30.9</v>
      </c>
      <c r="G510" s="4">
        <f t="shared" si="70"/>
        <v>31.5</v>
      </c>
      <c r="H510" s="4">
        <f t="shared" si="71"/>
        <v>33.6</v>
      </c>
      <c r="I510" s="1" t="s">
        <v>3</v>
      </c>
      <c r="J510" s="1" t="s">
        <v>3</v>
      </c>
      <c r="K510" s="1" t="s">
        <v>4</v>
      </c>
      <c r="L510" s="1" t="s">
        <v>3</v>
      </c>
      <c r="M510" s="1" t="s">
        <v>3</v>
      </c>
      <c r="N510" s="1" t="s">
        <v>3</v>
      </c>
      <c r="O510" s="1" t="s">
        <v>3</v>
      </c>
      <c r="P510" s="1" t="s">
        <v>3</v>
      </c>
    </row>
    <row r="511" spans="1:16" hidden="1" outlineLevel="1">
      <c r="A511" s="23" t="s">
        <v>1058</v>
      </c>
      <c r="B511" s="9">
        <v>25</v>
      </c>
      <c r="C511" s="9">
        <v>35</v>
      </c>
      <c r="D511" s="1">
        <v>1</v>
      </c>
      <c r="E511" s="4">
        <f t="shared" si="68"/>
        <v>35.700000000000003</v>
      </c>
      <c r="F511" s="4">
        <f t="shared" si="69"/>
        <v>36.049999999999997</v>
      </c>
      <c r="G511" s="4">
        <f t="shared" si="70"/>
        <v>36.75</v>
      </c>
      <c r="H511" s="4">
        <f t="shared" si="71"/>
        <v>39.200000000000003</v>
      </c>
      <c r="I511" s="1" t="s">
        <v>3</v>
      </c>
      <c r="J511" s="1" t="s">
        <v>3</v>
      </c>
      <c r="K511" s="1" t="s">
        <v>3</v>
      </c>
      <c r="L511" s="1" t="s">
        <v>4</v>
      </c>
      <c r="M511" s="1" t="s">
        <v>3</v>
      </c>
      <c r="N511" s="1" t="s">
        <v>3</v>
      </c>
      <c r="O511" s="1" t="s">
        <v>3</v>
      </c>
      <c r="P511" s="1" t="s">
        <v>3</v>
      </c>
    </row>
    <row r="512" spans="1:16" hidden="1" outlineLevel="1">
      <c r="A512" s="23" t="s">
        <v>1059</v>
      </c>
      <c r="B512" s="9">
        <v>30</v>
      </c>
      <c r="C512" s="9">
        <v>30</v>
      </c>
      <c r="D512" s="1">
        <v>1</v>
      </c>
      <c r="E512" s="4">
        <f t="shared" si="68"/>
        <v>30.6</v>
      </c>
      <c r="F512" s="4">
        <f t="shared" si="69"/>
        <v>30.9</v>
      </c>
      <c r="G512" s="4">
        <f t="shared" si="70"/>
        <v>31.5</v>
      </c>
      <c r="H512" s="4">
        <f t="shared" si="71"/>
        <v>33.6</v>
      </c>
      <c r="I512" s="1" t="s">
        <v>3</v>
      </c>
      <c r="J512" s="1" t="s">
        <v>3</v>
      </c>
      <c r="K512" s="1" t="s">
        <v>3</v>
      </c>
      <c r="L512" s="1" t="s">
        <v>3</v>
      </c>
      <c r="M512" s="1" t="s">
        <v>3</v>
      </c>
      <c r="N512" s="1" t="s">
        <v>4</v>
      </c>
      <c r="O512" s="1" t="s">
        <v>3</v>
      </c>
      <c r="P512" s="1" t="s">
        <v>3</v>
      </c>
    </row>
    <row r="513" spans="1:16" hidden="1" outlineLevel="1">
      <c r="A513" s="23" t="s">
        <v>1056</v>
      </c>
      <c r="B513" s="9">
        <v>15</v>
      </c>
      <c r="C513" s="9">
        <v>15</v>
      </c>
      <c r="D513" s="1">
        <v>1</v>
      </c>
      <c r="E513" s="4">
        <f t="shared" si="68"/>
        <v>15.3</v>
      </c>
      <c r="F513" s="4">
        <f t="shared" si="69"/>
        <v>15.45</v>
      </c>
      <c r="G513" s="4">
        <f t="shared" si="70"/>
        <v>15.75</v>
      </c>
      <c r="H513" s="4">
        <f t="shared" si="71"/>
        <v>16.8</v>
      </c>
      <c r="I513" s="1" t="s">
        <v>3</v>
      </c>
      <c r="J513" s="1" t="s">
        <v>3</v>
      </c>
      <c r="K513" s="1" t="s">
        <v>3</v>
      </c>
      <c r="L513" s="1" t="s">
        <v>3</v>
      </c>
      <c r="M513" s="1" t="s">
        <v>3</v>
      </c>
      <c r="N513" s="1" t="s">
        <v>3</v>
      </c>
      <c r="O513" s="1" t="s">
        <v>4</v>
      </c>
      <c r="P513" s="1" t="s">
        <v>3</v>
      </c>
    </row>
    <row r="514" spans="1:16" hidden="1" outlineLevel="1">
      <c r="A514" s="23" t="s">
        <v>1060</v>
      </c>
      <c r="B514" s="9">
        <v>15</v>
      </c>
      <c r="C514" s="9">
        <v>20</v>
      </c>
      <c r="D514" s="1">
        <v>1</v>
      </c>
      <c r="E514" s="4">
        <f t="shared" si="68"/>
        <v>20.399999999999999</v>
      </c>
      <c r="F514" s="4">
        <f t="shared" si="69"/>
        <v>20.6</v>
      </c>
      <c r="G514" s="4">
        <f t="shared" si="70"/>
        <v>21</v>
      </c>
      <c r="H514" s="4">
        <f t="shared" si="71"/>
        <v>22.4</v>
      </c>
      <c r="I514" s="1" t="s">
        <v>3</v>
      </c>
      <c r="J514" s="1" t="s">
        <v>3</v>
      </c>
      <c r="K514" s="1" t="s">
        <v>3</v>
      </c>
      <c r="L514" s="1" t="s">
        <v>3</v>
      </c>
      <c r="M514" s="1" t="s">
        <v>3</v>
      </c>
      <c r="N514" s="1" t="s">
        <v>3</v>
      </c>
      <c r="O514" s="1" t="s">
        <v>3</v>
      </c>
      <c r="P514" s="1" t="s">
        <v>4</v>
      </c>
    </row>
    <row r="515" spans="1:16" hidden="1" outlineLevel="1">
      <c r="A515" s="23" t="s">
        <v>1057</v>
      </c>
      <c r="B515" s="9">
        <v>80</v>
      </c>
      <c r="C515" s="9">
        <v>40</v>
      </c>
      <c r="D515" s="1">
        <v>1</v>
      </c>
      <c r="E515" s="4">
        <f t="shared" si="68"/>
        <v>40.799999999999997</v>
      </c>
      <c r="F515" s="4">
        <f t="shared" si="69"/>
        <v>41.2</v>
      </c>
      <c r="G515" s="4">
        <f t="shared" si="70"/>
        <v>42</v>
      </c>
      <c r="H515" s="4">
        <f t="shared" si="71"/>
        <v>44.8</v>
      </c>
      <c r="I515" s="1" t="s">
        <v>4</v>
      </c>
      <c r="J515" s="1" t="s">
        <v>3</v>
      </c>
      <c r="K515" s="1" t="s">
        <v>3</v>
      </c>
      <c r="L515" s="1" t="s">
        <v>3</v>
      </c>
      <c r="M515" s="1" t="s">
        <v>3</v>
      </c>
      <c r="N515" s="1" t="s">
        <v>3</v>
      </c>
      <c r="O515" s="1" t="s">
        <v>3</v>
      </c>
      <c r="P515" s="1" t="s">
        <v>3</v>
      </c>
    </row>
    <row r="516" spans="1:16" hidden="1" outlineLevel="1">
      <c r="A516" s="23" t="s">
        <v>1061</v>
      </c>
      <c r="B516" s="9">
        <v>20</v>
      </c>
      <c r="C516" s="9">
        <v>30</v>
      </c>
      <c r="D516" s="1">
        <v>1</v>
      </c>
      <c r="E516" s="4">
        <f t="shared" si="68"/>
        <v>30.6</v>
      </c>
      <c r="F516" s="4">
        <f t="shared" si="69"/>
        <v>30.9</v>
      </c>
      <c r="G516" s="4">
        <f t="shared" si="70"/>
        <v>31.5</v>
      </c>
      <c r="H516" s="4">
        <f t="shared" si="71"/>
        <v>33.6</v>
      </c>
      <c r="I516" s="1" t="s">
        <v>3</v>
      </c>
      <c r="J516" s="1" t="s">
        <v>4</v>
      </c>
      <c r="K516" s="1" t="s">
        <v>3</v>
      </c>
      <c r="L516" s="1" t="s">
        <v>3</v>
      </c>
      <c r="M516" s="1" t="s">
        <v>3</v>
      </c>
      <c r="N516" s="1" t="s">
        <v>3</v>
      </c>
      <c r="O516" s="1" t="s">
        <v>3</v>
      </c>
      <c r="P516" s="1" t="s">
        <v>3</v>
      </c>
    </row>
    <row r="517" spans="1:16" hidden="1" outlineLevel="1">
      <c r="A517" s="23" t="s">
        <v>1062</v>
      </c>
      <c r="B517" s="9">
        <v>2</v>
      </c>
      <c r="C517" s="9">
        <v>5</v>
      </c>
      <c r="D517" s="1">
        <v>1</v>
      </c>
      <c r="E517" s="4">
        <f t="shared" si="68"/>
        <v>5.0999999999999996</v>
      </c>
      <c r="F517" s="4">
        <f t="shared" si="69"/>
        <v>5.15</v>
      </c>
      <c r="G517" s="4">
        <f t="shared" si="70"/>
        <v>5.25</v>
      </c>
      <c r="H517" s="4">
        <f t="shared" si="71"/>
        <v>5.6</v>
      </c>
      <c r="I517" s="1" t="s">
        <v>3</v>
      </c>
      <c r="J517" s="1" t="s">
        <v>4</v>
      </c>
      <c r="K517" s="1" t="s">
        <v>4</v>
      </c>
      <c r="L517" s="1" t="s">
        <v>3</v>
      </c>
      <c r="M517" s="1" t="s">
        <v>3</v>
      </c>
      <c r="N517" s="1" t="s">
        <v>4</v>
      </c>
      <c r="O517" s="1" t="s">
        <v>3</v>
      </c>
      <c r="P517" s="1" t="s">
        <v>4</v>
      </c>
    </row>
    <row r="518" spans="1:16" hidden="1" outlineLevel="1">
      <c r="A518" s="23" t="s">
        <v>1063</v>
      </c>
      <c r="B518" s="9">
        <v>2</v>
      </c>
      <c r="C518" s="9">
        <v>5</v>
      </c>
      <c r="D518" s="1">
        <v>1</v>
      </c>
      <c r="E518" s="4">
        <f t="shared" si="68"/>
        <v>5.0999999999999996</v>
      </c>
      <c r="F518" s="4">
        <f t="shared" si="69"/>
        <v>5.15</v>
      </c>
      <c r="G518" s="4">
        <f t="shared" si="70"/>
        <v>5.25</v>
      </c>
      <c r="H518" s="4">
        <f t="shared" si="71"/>
        <v>5.6</v>
      </c>
      <c r="I518" s="1" t="s">
        <v>3</v>
      </c>
      <c r="J518" s="1" t="s">
        <v>3</v>
      </c>
      <c r="K518" s="1" t="s">
        <v>3</v>
      </c>
      <c r="L518" s="1" t="s">
        <v>4</v>
      </c>
      <c r="M518" s="1" t="s">
        <v>3</v>
      </c>
      <c r="N518" s="1" t="s">
        <v>3</v>
      </c>
      <c r="O518" s="1" t="s">
        <v>3</v>
      </c>
      <c r="P518" s="1" t="s">
        <v>3</v>
      </c>
    </row>
    <row r="519" spans="1:16" hidden="1" outlineLevel="1">
      <c r="A519" s="23" t="s">
        <v>1064</v>
      </c>
      <c r="B519" s="9">
        <v>3</v>
      </c>
      <c r="C519" s="9">
        <v>25</v>
      </c>
      <c r="D519" s="1">
        <v>1</v>
      </c>
      <c r="E519" s="4">
        <f t="shared" ref="E519:E550" si="72">C519*Taux1+C519</f>
        <v>25.5</v>
      </c>
      <c r="F519" s="4">
        <f t="shared" ref="F519:F550" si="73">C519*Taux2+C519</f>
        <v>25.75</v>
      </c>
      <c r="G519" s="4">
        <f t="shared" ref="G519:G550" si="74">C519*Taux3+C519</f>
        <v>26.25</v>
      </c>
      <c r="H519" s="4">
        <f t="shared" ref="H519:H550" si="75">C519*Taux4+C519</f>
        <v>28</v>
      </c>
      <c r="I519" s="1" t="s">
        <v>3</v>
      </c>
      <c r="J519" s="1" t="s">
        <v>3</v>
      </c>
      <c r="K519" s="1" t="s">
        <v>3</v>
      </c>
      <c r="L519" s="1" t="s">
        <v>3</v>
      </c>
      <c r="M519" s="1" t="s">
        <v>3</v>
      </c>
      <c r="N519" s="1" t="s">
        <v>4</v>
      </c>
      <c r="O519" s="1" t="s">
        <v>3</v>
      </c>
      <c r="P519" s="1" t="s">
        <v>3</v>
      </c>
    </row>
    <row r="520" spans="1:16" hidden="1" outlineLevel="1">
      <c r="A520" s="23" t="s">
        <v>1065</v>
      </c>
      <c r="B520" s="9">
        <v>4</v>
      </c>
      <c r="C520" s="9">
        <v>20</v>
      </c>
      <c r="D520" s="1">
        <v>1</v>
      </c>
      <c r="E520" s="4">
        <f t="shared" si="72"/>
        <v>20.399999999999999</v>
      </c>
      <c r="F520" s="4">
        <f t="shared" si="73"/>
        <v>20.6</v>
      </c>
      <c r="G520" s="4">
        <f t="shared" si="74"/>
        <v>21</v>
      </c>
      <c r="H520" s="4">
        <f t="shared" si="75"/>
        <v>22.4</v>
      </c>
      <c r="I520" s="1" t="s">
        <v>3</v>
      </c>
      <c r="J520" s="1" t="s">
        <v>3</v>
      </c>
      <c r="K520" s="1" t="s">
        <v>3</v>
      </c>
      <c r="L520" s="1" t="s">
        <v>3</v>
      </c>
      <c r="M520" s="1" t="s">
        <v>3</v>
      </c>
      <c r="N520" s="1" t="s">
        <v>3</v>
      </c>
      <c r="O520" s="1" t="s">
        <v>4</v>
      </c>
      <c r="P520" s="1" t="s">
        <v>3</v>
      </c>
    </row>
    <row r="521" spans="1:16" hidden="1" outlineLevel="1">
      <c r="A521" s="23" t="s">
        <v>1066</v>
      </c>
      <c r="B521" s="9">
        <v>5</v>
      </c>
      <c r="C521" s="9">
        <v>30</v>
      </c>
      <c r="D521" s="1">
        <v>1</v>
      </c>
      <c r="E521" s="4">
        <f t="shared" si="72"/>
        <v>30.6</v>
      </c>
      <c r="F521" s="4">
        <f t="shared" si="73"/>
        <v>30.9</v>
      </c>
      <c r="G521" s="4">
        <f t="shared" si="74"/>
        <v>31.5</v>
      </c>
      <c r="H521" s="4">
        <f t="shared" si="75"/>
        <v>33.6</v>
      </c>
      <c r="I521" s="1" t="s">
        <v>3</v>
      </c>
      <c r="J521" s="1" t="s">
        <v>3</v>
      </c>
      <c r="K521" s="1" t="s">
        <v>3</v>
      </c>
      <c r="L521" s="1" t="s">
        <v>3</v>
      </c>
      <c r="M521" s="1" t="s">
        <v>3</v>
      </c>
      <c r="N521" s="1" t="s">
        <v>3</v>
      </c>
      <c r="O521" s="1" t="s">
        <v>3</v>
      </c>
      <c r="P521" s="1" t="s">
        <v>4</v>
      </c>
    </row>
    <row r="522" spans="1:16" hidden="1" outlineLevel="1">
      <c r="A522" s="23" t="s">
        <v>1067</v>
      </c>
      <c r="B522" s="9">
        <v>35</v>
      </c>
      <c r="C522" s="9">
        <v>20</v>
      </c>
      <c r="D522" s="1">
        <v>1</v>
      </c>
      <c r="E522" s="4">
        <f t="shared" si="72"/>
        <v>20.399999999999999</v>
      </c>
      <c r="F522" s="4">
        <f t="shared" si="73"/>
        <v>20.6</v>
      </c>
      <c r="G522" s="4">
        <f t="shared" si="74"/>
        <v>21</v>
      </c>
      <c r="H522" s="4">
        <f t="shared" si="75"/>
        <v>22.4</v>
      </c>
      <c r="I522" s="1" t="s">
        <v>4</v>
      </c>
      <c r="J522" s="1" t="s">
        <v>3</v>
      </c>
      <c r="K522" s="1" t="s">
        <v>3</v>
      </c>
      <c r="L522" s="1" t="s">
        <v>3</v>
      </c>
      <c r="M522" s="1" t="s">
        <v>3</v>
      </c>
      <c r="N522" s="1" t="s">
        <v>3</v>
      </c>
      <c r="O522" s="1" t="s">
        <v>3</v>
      </c>
      <c r="P522" s="1" t="s">
        <v>3</v>
      </c>
    </row>
    <row r="523" spans="1:16" hidden="1" outlineLevel="1">
      <c r="A523" s="23" t="s">
        <v>1068</v>
      </c>
      <c r="B523" s="9">
        <v>35</v>
      </c>
      <c r="C523" s="9">
        <v>20</v>
      </c>
      <c r="D523" s="1">
        <v>1</v>
      </c>
      <c r="E523" s="4">
        <f t="shared" si="72"/>
        <v>20.399999999999999</v>
      </c>
      <c r="F523" s="4">
        <f t="shared" si="73"/>
        <v>20.6</v>
      </c>
      <c r="G523" s="4">
        <f t="shared" si="74"/>
        <v>21</v>
      </c>
      <c r="H523" s="4">
        <f t="shared" si="75"/>
        <v>22.4</v>
      </c>
      <c r="I523" s="1" t="s">
        <v>3</v>
      </c>
      <c r="J523" s="1" t="s">
        <v>4</v>
      </c>
      <c r="K523" s="1" t="s">
        <v>3</v>
      </c>
      <c r="L523" s="1" t="s">
        <v>3</v>
      </c>
      <c r="M523" s="1" t="s">
        <v>3</v>
      </c>
      <c r="N523" s="1" t="s">
        <v>3</v>
      </c>
      <c r="O523" s="1" t="s">
        <v>3</v>
      </c>
      <c r="P523" s="1" t="s">
        <v>3</v>
      </c>
    </row>
    <row r="524" spans="1:16" hidden="1" outlineLevel="1">
      <c r="A524" s="23" t="s">
        <v>1069</v>
      </c>
      <c r="B524" s="9">
        <v>1</v>
      </c>
      <c r="C524" s="9">
        <v>5</v>
      </c>
      <c r="D524" s="1">
        <v>1</v>
      </c>
      <c r="E524" s="4">
        <f t="shared" si="72"/>
        <v>5.0999999999999996</v>
      </c>
      <c r="F524" s="4">
        <f t="shared" si="73"/>
        <v>5.15</v>
      </c>
      <c r="G524" s="4">
        <f t="shared" si="74"/>
        <v>5.25</v>
      </c>
      <c r="H524" s="4">
        <f t="shared" si="75"/>
        <v>5.6</v>
      </c>
      <c r="I524" s="1" t="s">
        <v>3</v>
      </c>
      <c r="J524" s="1" t="s">
        <v>3</v>
      </c>
      <c r="K524" s="1" t="s">
        <v>4</v>
      </c>
      <c r="L524" s="1" t="s">
        <v>3</v>
      </c>
      <c r="M524" s="1" t="s">
        <v>3</v>
      </c>
      <c r="N524" s="1" t="s">
        <v>3</v>
      </c>
      <c r="O524" s="1" t="s">
        <v>3</v>
      </c>
      <c r="P524" s="1" t="s">
        <v>3</v>
      </c>
    </row>
    <row r="525" spans="1:16" hidden="1" outlineLevel="1">
      <c r="A525" s="23" t="s">
        <v>1070</v>
      </c>
      <c r="B525" s="9">
        <v>1</v>
      </c>
      <c r="C525" s="9">
        <v>1</v>
      </c>
      <c r="D525" s="1">
        <v>1</v>
      </c>
      <c r="E525" s="4">
        <f t="shared" si="72"/>
        <v>1.02</v>
      </c>
      <c r="F525" s="4">
        <f t="shared" si="73"/>
        <v>1.03</v>
      </c>
      <c r="G525" s="4">
        <f t="shared" si="74"/>
        <v>1.05</v>
      </c>
      <c r="H525" s="4">
        <f t="shared" si="75"/>
        <v>1.1200000000000001</v>
      </c>
      <c r="I525" s="1" t="s">
        <v>3</v>
      </c>
      <c r="J525" s="1" t="s">
        <v>3</v>
      </c>
      <c r="K525" s="1" t="s">
        <v>3</v>
      </c>
      <c r="L525" s="1" t="s">
        <v>3</v>
      </c>
      <c r="M525" s="1" t="s">
        <v>3</v>
      </c>
      <c r="N525" s="1" t="s">
        <v>4</v>
      </c>
      <c r="O525" s="1" t="s">
        <v>3</v>
      </c>
      <c r="P525" s="1" t="s">
        <v>3</v>
      </c>
    </row>
    <row r="526" spans="1:16" hidden="1" outlineLevel="1">
      <c r="A526" s="23" t="s">
        <v>1071</v>
      </c>
      <c r="B526" s="9">
        <v>1</v>
      </c>
      <c r="C526" s="9">
        <v>2</v>
      </c>
      <c r="D526" s="1">
        <v>1</v>
      </c>
      <c r="E526" s="4">
        <f t="shared" si="72"/>
        <v>2.04</v>
      </c>
      <c r="F526" s="4">
        <f t="shared" si="73"/>
        <v>2.06</v>
      </c>
      <c r="G526" s="4">
        <f t="shared" si="74"/>
        <v>2.1</v>
      </c>
      <c r="H526" s="4">
        <f t="shared" si="75"/>
        <v>2.2400000000000002</v>
      </c>
      <c r="I526" s="1" t="s">
        <v>4</v>
      </c>
      <c r="J526" s="1" t="s">
        <v>3</v>
      </c>
      <c r="K526" s="1" t="s">
        <v>3</v>
      </c>
      <c r="L526" s="1" t="s">
        <v>4</v>
      </c>
      <c r="M526" s="1" t="s">
        <v>3</v>
      </c>
      <c r="N526" s="1" t="s">
        <v>3</v>
      </c>
      <c r="O526" s="1" t="s">
        <v>4</v>
      </c>
      <c r="P526" s="1" t="s">
        <v>4</v>
      </c>
    </row>
    <row r="527" spans="1:16" hidden="1" outlineLevel="1">
      <c r="A527" s="23" t="s">
        <v>1072</v>
      </c>
      <c r="B527" s="9">
        <v>1</v>
      </c>
      <c r="C527" s="9">
        <v>1</v>
      </c>
      <c r="D527" s="1">
        <v>1</v>
      </c>
      <c r="E527" s="4">
        <f t="shared" si="72"/>
        <v>1.02</v>
      </c>
      <c r="F527" s="4">
        <f t="shared" si="73"/>
        <v>1.03</v>
      </c>
      <c r="G527" s="4">
        <f t="shared" si="74"/>
        <v>1.05</v>
      </c>
      <c r="H527" s="4">
        <f t="shared" si="75"/>
        <v>1.1200000000000001</v>
      </c>
      <c r="I527" s="1" t="s">
        <v>3</v>
      </c>
      <c r="J527" s="1" t="s">
        <v>4</v>
      </c>
      <c r="K527" s="1" t="s">
        <v>4</v>
      </c>
      <c r="L527" s="1" t="s">
        <v>3</v>
      </c>
      <c r="M527" s="1" t="s">
        <v>3</v>
      </c>
      <c r="N527" s="1" t="s">
        <v>3</v>
      </c>
      <c r="O527" s="1" t="s">
        <v>3</v>
      </c>
      <c r="P527" s="1" t="s">
        <v>4</v>
      </c>
    </row>
    <row r="528" spans="1:16" hidden="1" outlineLevel="1">
      <c r="A528" s="23" t="s">
        <v>441</v>
      </c>
      <c r="B528" s="9">
        <v>2</v>
      </c>
      <c r="C528" s="9">
        <v>3</v>
      </c>
      <c r="D528" s="1">
        <v>1</v>
      </c>
      <c r="E528" s="4">
        <f t="shared" si="72"/>
        <v>3.06</v>
      </c>
      <c r="F528" s="4">
        <f t="shared" si="73"/>
        <v>3.09</v>
      </c>
      <c r="G528" s="4">
        <f t="shared" si="74"/>
        <v>3.15</v>
      </c>
      <c r="H528" s="4">
        <f t="shared" si="75"/>
        <v>3.36</v>
      </c>
      <c r="I528" s="1" t="s">
        <v>4</v>
      </c>
      <c r="J528" s="1" t="s">
        <v>3</v>
      </c>
      <c r="K528" s="1" t="s">
        <v>3</v>
      </c>
      <c r="L528" s="1" t="s">
        <v>3</v>
      </c>
      <c r="M528" s="1" t="s">
        <v>3</v>
      </c>
      <c r="N528" s="1" t="s">
        <v>3</v>
      </c>
      <c r="O528" s="1" t="s">
        <v>3</v>
      </c>
      <c r="P528" s="1" t="s">
        <v>3</v>
      </c>
    </row>
    <row r="529" spans="1:16" hidden="1" outlineLevel="1">
      <c r="A529" s="23" t="s">
        <v>1073</v>
      </c>
      <c r="B529" s="9">
        <v>2</v>
      </c>
      <c r="C529" s="9">
        <v>2</v>
      </c>
      <c r="D529" s="1">
        <v>1</v>
      </c>
      <c r="E529" s="4">
        <f t="shared" si="72"/>
        <v>2.04</v>
      </c>
      <c r="F529" s="4">
        <f t="shared" si="73"/>
        <v>2.06</v>
      </c>
      <c r="G529" s="4">
        <f t="shared" si="74"/>
        <v>2.1</v>
      </c>
      <c r="H529" s="4">
        <f t="shared" si="75"/>
        <v>2.2400000000000002</v>
      </c>
      <c r="I529" s="1" t="s">
        <v>3</v>
      </c>
      <c r="J529" s="1" t="s">
        <v>4</v>
      </c>
      <c r="K529" s="1" t="s">
        <v>3</v>
      </c>
      <c r="L529" s="1" t="s">
        <v>3</v>
      </c>
      <c r="M529" s="1" t="s">
        <v>3</v>
      </c>
      <c r="N529" s="1" t="s">
        <v>3</v>
      </c>
      <c r="O529" s="1" t="s">
        <v>3</v>
      </c>
      <c r="P529" s="1" t="s">
        <v>3</v>
      </c>
    </row>
    <row r="530" spans="1:16" hidden="1" outlineLevel="1">
      <c r="A530" s="23" t="s">
        <v>1074</v>
      </c>
      <c r="B530" s="9">
        <v>4</v>
      </c>
      <c r="C530" s="9">
        <v>10</v>
      </c>
      <c r="D530" s="1">
        <v>1</v>
      </c>
      <c r="E530" s="4">
        <f t="shared" si="72"/>
        <v>10.199999999999999</v>
      </c>
      <c r="F530" s="4">
        <f t="shared" si="73"/>
        <v>10.3</v>
      </c>
      <c r="G530" s="4">
        <f t="shared" si="74"/>
        <v>10.5</v>
      </c>
      <c r="H530" s="4">
        <f t="shared" si="75"/>
        <v>11.2</v>
      </c>
      <c r="I530" s="1" t="s">
        <v>3</v>
      </c>
      <c r="J530" s="1" t="s">
        <v>3</v>
      </c>
      <c r="K530" s="1" t="s">
        <v>4</v>
      </c>
      <c r="L530" s="1" t="s">
        <v>3</v>
      </c>
      <c r="M530" s="1" t="s">
        <v>3</v>
      </c>
      <c r="N530" s="1" t="s">
        <v>3</v>
      </c>
      <c r="O530" s="1" t="s">
        <v>3</v>
      </c>
      <c r="P530" s="1" t="s">
        <v>3</v>
      </c>
    </row>
    <row r="531" spans="1:16" hidden="1" outlineLevel="1">
      <c r="A531" s="23" t="s">
        <v>1075</v>
      </c>
      <c r="B531" s="9">
        <v>0.5</v>
      </c>
      <c r="C531" s="9">
        <v>2</v>
      </c>
      <c r="D531" s="1">
        <v>1</v>
      </c>
      <c r="E531" s="4">
        <f t="shared" si="72"/>
        <v>2.04</v>
      </c>
      <c r="F531" s="4">
        <f t="shared" si="73"/>
        <v>2.06</v>
      </c>
      <c r="G531" s="4">
        <f t="shared" si="74"/>
        <v>2.1</v>
      </c>
      <c r="H531" s="4">
        <f t="shared" si="75"/>
        <v>2.2400000000000002</v>
      </c>
      <c r="I531" s="1" t="s">
        <v>3</v>
      </c>
      <c r="J531" s="1" t="s">
        <v>3</v>
      </c>
      <c r="K531" s="1" t="s">
        <v>3</v>
      </c>
      <c r="L531" s="1" t="s">
        <v>4</v>
      </c>
      <c r="M531" s="1" t="s">
        <v>3</v>
      </c>
      <c r="N531" s="1" t="s">
        <v>3</v>
      </c>
      <c r="O531" s="1" t="s">
        <v>3</v>
      </c>
      <c r="P531" s="1" t="s">
        <v>3</v>
      </c>
    </row>
    <row r="532" spans="1:16" hidden="1" outlineLevel="1">
      <c r="A532" s="23" t="s">
        <v>1076</v>
      </c>
      <c r="B532" s="9">
        <v>2</v>
      </c>
      <c r="C532" s="9">
        <v>1</v>
      </c>
      <c r="D532" s="1">
        <v>1</v>
      </c>
      <c r="E532" s="4">
        <f t="shared" si="72"/>
        <v>1.02</v>
      </c>
      <c r="F532" s="4">
        <f t="shared" si="73"/>
        <v>1.03</v>
      </c>
      <c r="G532" s="4">
        <f t="shared" si="74"/>
        <v>1.05</v>
      </c>
      <c r="H532" s="4">
        <f t="shared" si="75"/>
        <v>1.1200000000000001</v>
      </c>
      <c r="I532" s="1" t="s">
        <v>3</v>
      </c>
      <c r="J532" s="1" t="s">
        <v>3</v>
      </c>
      <c r="K532" s="1" t="s">
        <v>3</v>
      </c>
      <c r="L532" s="1" t="s">
        <v>3</v>
      </c>
      <c r="M532" s="1" t="s">
        <v>3</v>
      </c>
      <c r="N532" s="1" t="s">
        <v>4</v>
      </c>
      <c r="O532" s="1" t="s">
        <v>3</v>
      </c>
      <c r="P532" s="1" t="s">
        <v>3</v>
      </c>
    </row>
    <row r="533" spans="1:16" hidden="1" outlineLevel="1">
      <c r="A533" s="23" t="s">
        <v>1077</v>
      </c>
      <c r="B533" s="9">
        <v>8</v>
      </c>
      <c r="C533" s="9">
        <v>0.01</v>
      </c>
      <c r="D533" s="1">
        <v>1</v>
      </c>
      <c r="E533" s="4">
        <f t="shared" si="72"/>
        <v>1.0200000000000001E-2</v>
      </c>
      <c r="F533" s="4">
        <f t="shared" si="73"/>
        <v>1.03E-2</v>
      </c>
      <c r="G533" s="4">
        <f t="shared" si="74"/>
        <v>1.0500000000000001E-2</v>
      </c>
      <c r="H533" s="4">
        <f t="shared" si="75"/>
        <v>1.12E-2</v>
      </c>
      <c r="I533" s="1" t="s">
        <v>4</v>
      </c>
      <c r="J533" s="1" t="s">
        <v>4</v>
      </c>
      <c r="K533" s="1" t="s">
        <v>4</v>
      </c>
      <c r="L533" s="1" t="s">
        <v>4</v>
      </c>
      <c r="M533" s="1" t="s">
        <v>3</v>
      </c>
      <c r="N533" s="1" t="s">
        <v>4</v>
      </c>
      <c r="O533" s="1" t="s">
        <v>4</v>
      </c>
      <c r="P533" s="1" t="s">
        <v>4</v>
      </c>
    </row>
    <row r="534" spans="1:16" hidden="1" outlineLevel="1">
      <c r="A534" s="23" t="s">
        <v>1078</v>
      </c>
      <c r="B534" s="9">
        <v>2</v>
      </c>
      <c r="C534" s="9">
        <v>1</v>
      </c>
      <c r="D534" s="1">
        <v>1</v>
      </c>
      <c r="E534" s="4">
        <f t="shared" si="72"/>
        <v>1.02</v>
      </c>
      <c r="F534" s="4">
        <f t="shared" si="73"/>
        <v>1.03</v>
      </c>
      <c r="G534" s="4">
        <f t="shared" si="74"/>
        <v>1.05</v>
      </c>
      <c r="H534" s="4">
        <f t="shared" si="75"/>
        <v>1.1200000000000001</v>
      </c>
      <c r="I534" s="1" t="s">
        <v>3</v>
      </c>
      <c r="J534" s="1" t="s">
        <v>3</v>
      </c>
      <c r="K534" s="1" t="s">
        <v>3</v>
      </c>
      <c r="L534" s="1" t="s">
        <v>3</v>
      </c>
      <c r="M534" s="1" t="s">
        <v>3</v>
      </c>
      <c r="N534" s="1" t="s">
        <v>3</v>
      </c>
      <c r="O534" s="1" t="s">
        <v>3</v>
      </c>
      <c r="P534" s="1" t="s">
        <v>4</v>
      </c>
    </row>
    <row r="535" spans="1:16" hidden="1" outlineLevel="1">
      <c r="A535" s="23" t="s">
        <v>1079</v>
      </c>
      <c r="B535" s="9">
        <v>25</v>
      </c>
      <c r="C535" s="9">
        <v>80</v>
      </c>
      <c r="D535" s="1">
        <v>1</v>
      </c>
      <c r="E535" s="4">
        <f t="shared" si="72"/>
        <v>81.599999999999994</v>
      </c>
      <c r="F535" s="4">
        <f t="shared" si="73"/>
        <v>82.4</v>
      </c>
      <c r="G535" s="4">
        <f t="shared" si="74"/>
        <v>84</v>
      </c>
      <c r="H535" s="4">
        <f t="shared" si="75"/>
        <v>89.6</v>
      </c>
      <c r="I535" s="1" t="s">
        <v>4</v>
      </c>
      <c r="J535" s="1" t="s">
        <v>3</v>
      </c>
      <c r="K535" s="1" t="s">
        <v>3</v>
      </c>
      <c r="L535" s="1" t="s">
        <v>3</v>
      </c>
      <c r="M535" s="1" t="s">
        <v>3</v>
      </c>
      <c r="N535" s="1" t="s">
        <v>3</v>
      </c>
      <c r="O535" s="1" t="s">
        <v>3</v>
      </c>
      <c r="P535" s="1" t="s">
        <v>3</v>
      </c>
    </row>
    <row r="536" spans="1:16" hidden="1" outlineLevel="1">
      <c r="A536" s="23" t="s">
        <v>1080</v>
      </c>
      <c r="B536" s="9">
        <v>35</v>
      </c>
      <c r="C536" s="9">
        <v>95</v>
      </c>
      <c r="D536" s="1">
        <v>1</v>
      </c>
      <c r="E536" s="4">
        <f t="shared" si="72"/>
        <v>96.9</v>
      </c>
      <c r="F536" s="4">
        <f t="shared" si="73"/>
        <v>97.85</v>
      </c>
      <c r="G536" s="4">
        <f t="shared" si="74"/>
        <v>99.75</v>
      </c>
      <c r="H536" s="4">
        <f t="shared" si="75"/>
        <v>106.4</v>
      </c>
      <c r="I536" s="1" t="s">
        <v>3</v>
      </c>
      <c r="J536" s="1" t="s">
        <v>4</v>
      </c>
      <c r="K536" s="1" t="s">
        <v>3</v>
      </c>
      <c r="L536" s="1" t="s">
        <v>3</v>
      </c>
      <c r="M536" s="1" t="s">
        <v>3</v>
      </c>
      <c r="N536" s="1" t="s">
        <v>3</v>
      </c>
      <c r="O536" s="1" t="s">
        <v>3</v>
      </c>
      <c r="P536" s="1" t="s">
        <v>3</v>
      </c>
    </row>
    <row r="537" spans="1:16" hidden="1" outlineLevel="1">
      <c r="A537" s="23" t="s">
        <v>1081</v>
      </c>
      <c r="B537" s="9">
        <v>20</v>
      </c>
      <c r="C537" s="9">
        <v>60</v>
      </c>
      <c r="D537" s="1">
        <v>1</v>
      </c>
      <c r="E537" s="4">
        <f t="shared" si="72"/>
        <v>61.2</v>
      </c>
      <c r="F537" s="4">
        <f t="shared" si="73"/>
        <v>61.8</v>
      </c>
      <c r="G537" s="4">
        <f t="shared" si="74"/>
        <v>63</v>
      </c>
      <c r="H537" s="4">
        <f t="shared" si="75"/>
        <v>67.2</v>
      </c>
      <c r="I537" s="1" t="s">
        <v>3</v>
      </c>
      <c r="J537" s="1" t="s">
        <v>3</v>
      </c>
      <c r="K537" s="1" t="s">
        <v>4</v>
      </c>
      <c r="L537" s="1" t="s">
        <v>3</v>
      </c>
      <c r="M537" s="1" t="s">
        <v>3</v>
      </c>
      <c r="N537" s="1" t="s">
        <v>3</v>
      </c>
      <c r="O537" s="1" t="s">
        <v>3</v>
      </c>
      <c r="P537" s="1" t="s">
        <v>3</v>
      </c>
    </row>
    <row r="538" spans="1:16" hidden="1" outlineLevel="1">
      <c r="A538" s="23" t="s">
        <v>319</v>
      </c>
      <c r="B538" s="9">
        <v>150</v>
      </c>
      <c r="C538" s="9">
        <v>500</v>
      </c>
      <c r="D538" s="1">
        <v>1</v>
      </c>
      <c r="E538" s="4">
        <f t="shared" si="72"/>
        <v>510</v>
      </c>
      <c r="F538" s="4">
        <f t="shared" si="73"/>
        <v>515</v>
      </c>
      <c r="G538" s="4">
        <f t="shared" si="74"/>
        <v>525</v>
      </c>
      <c r="H538" s="4">
        <f t="shared" si="75"/>
        <v>560</v>
      </c>
      <c r="I538" s="1" t="s">
        <v>3</v>
      </c>
      <c r="J538" s="1" t="s">
        <v>3</v>
      </c>
      <c r="K538" s="1" t="s">
        <v>3</v>
      </c>
      <c r="L538" s="1" t="s">
        <v>4</v>
      </c>
      <c r="M538" s="1" t="s">
        <v>3</v>
      </c>
      <c r="N538" s="1" t="s">
        <v>3</v>
      </c>
      <c r="O538" s="1" t="s">
        <v>3</v>
      </c>
      <c r="P538" s="1" t="s">
        <v>3</v>
      </c>
    </row>
    <row r="539" spans="1:16" hidden="1" outlineLevel="1">
      <c r="A539" s="23" t="s">
        <v>1082</v>
      </c>
      <c r="B539" s="9">
        <v>90</v>
      </c>
      <c r="C539" s="9">
        <v>300</v>
      </c>
      <c r="D539" s="1">
        <v>1</v>
      </c>
      <c r="E539" s="4">
        <f t="shared" si="72"/>
        <v>306</v>
      </c>
      <c r="F539" s="4">
        <f t="shared" si="73"/>
        <v>309</v>
      </c>
      <c r="G539" s="4">
        <f t="shared" si="74"/>
        <v>315</v>
      </c>
      <c r="H539" s="4">
        <f t="shared" si="75"/>
        <v>336</v>
      </c>
      <c r="I539" s="1" t="s">
        <v>3</v>
      </c>
      <c r="J539" s="1" t="s">
        <v>3</v>
      </c>
      <c r="K539" s="1" t="s">
        <v>3</v>
      </c>
      <c r="L539" s="1" t="s">
        <v>3</v>
      </c>
      <c r="M539" s="1" t="s">
        <v>3</v>
      </c>
      <c r="N539" s="1" t="s">
        <v>4</v>
      </c>
      <c r="O539" s="1" t="s">
        <v>3</v>
      </c>
      <c r="P539" s="1" t="s">
        <v>3</v>
      </c>
    </row>
    <row r="540" spans="1:16" hidden="1" outlineLevel="1">
      <c r="A540" s="23" t="s">
        <v>1083</v>
      </c>
      <c r="B540" s="9">
        <v>85</v>
      </c>
      <c r="C540" s="9">
        <v>275</v>
      </c>
      <c r="D540" s="1">
        <v>1</v>
      </c>
      <c r="E540" s="4">
        <f t="shared" si="72"/>
        <v>280.5</v>
      </c>
      <c r="F540" s="4">
        <f t="shared" si="73"/>
        <v>283.25</v>
      </c>
      <c r="G540" s="4">
        <f t="shared" si="74"/>
        <v>288.75</v>
      </c>
      <c r="H540" s="4">
        <f t="shared" si="75"/>
        <v>308</v>
      </c>
      <c r="I540" s="1" t="s">
        <v>3</v>
      </c>
      <c r="J540" s="1" t="s">
        <v>3</v>
      </c>
      <c r="K540" s="1" t="s">
        <v>3</v>
      </c>
      <c r="L540" s="1" t="s">
        <v>3</v>
      </c>
      <c r="M540" s="1" t="s">
        <v>3</v>
      </c>
      <c r="N540" s="1" t="s">
        <v>3</v>
      </c>
      <c r="O540" s="1" t="s">
        <v>4</v>
      </c>
      <c r="P540" s="1" t="s">
        <v>3</v>
      </c>
    </row>
    <row r="541" spans="1:16" hidden="1" outlineLevel="1">
      <c r="A541" s="23" t="s">
        <v>1084</v>
      </c>
      <c r="B541" s="9">
        <v>90</v>
      </c>
      <c r="C541" s="9">
        <v>300</v>
      </c>
      <c r="D541" s="1">
        <v>1</v>
      </c>
      <c r="E541" s="4">
        <f t="shared" si="72"/>
        <v>306</v>
      </c>
      <c r="F541" s="4">
        <f t="shared" si="73"/>
        <v>309</v>
      </c>
      <c r="G541" s="4">
        <f t="shared" si="74"/>
        <v>315</v>
      </c>
      <c r="H541" s="4">
        <f t="shared" si="75"/>
        <v>336</v>
      </c>
      <c r="I541" s="1" t="s">
        <v>3</v>
      </c>
      <c r="J541" s="1" t="s">
        <v>3</v>
      </c>
      <c r="K541" s="1" t="s">
        <v>3</v>
      </c>
      <c r="L541" s="1" t="s">
        <v>3</v>
      </c>
      <c r="M541" s="1" t="s">
        <v>3</v>
      </c>
      <c r="N541" s="1" t="s">
        <v>3</v>
      </c>
      <c r="O541" s="1" t="s">
        <v>3</v>
      </c>
      <c r="P541" s="1" t="s">
        <v>4</v>
      </c>
    </row>
    <row r="542" spans="1:16" hidden="1" outlineLevel="1">
      <c r="A542" s="23" t="s">
        <v>1085</v>
      </c>
      <c r="B542" s="9">
        <v>85</v>
      </c>
      <c r="C542" s="9">
        <v>275</v>
      </c>
      <c r="D542" s="1">
        <v>1</v>
      </c>
      <c r="E542" s="4">
        <f t="shared" si="72"/>
        <v>280.5</v>
      </c>
      <c r="F542" s="4">
        <f t="shared" si="73"/>
        <v>283.25</v>
      </c>
      <c r="G542" s="4">
        <f t="shared" si="74"/>
        <v>288.75</v>
      </c>
      <c r="H542" s="4">
        <f t="shared" si="75"/>
        <v>308</v>
      </c>
      <c r="I542" s="1" t="s">
        <v>4</v>
      </c>
      <c r="J542" s="1" t="s">
        <v>3</v>
      </c>
      <c r="K542" s="1" t="s">
        <v>3</v>
      </c>
      <c r="L542" s="1" t="s">
        <v>3</v>
      </c>
      <c r="M542" s="1" t="s">
        <v>3</v>
      </c>
      <c r="N542" s="1" t="s">
        <v>3</v>
      </c>
      <c r="O542" s="1" t="s">
        <v>3</v>
      </c>
      <c r="P542" s="1" t="s">
        <v>3</v>
      </c>
    </row>
    <row r="543" spans="1:16" hidden="1" outlineLevel="1">
      <c r="A543" s="23" t="s">
        <v>1086</v>
      </c>
      <c r="B543" s="9">
        <v>85</v>
      </c>
      <c r="C543" s="9">
        <v>300</v>
      </c>
      <c r="D543" s="1">
        <v>1</v>
      </c>
      <c r="E543" s="4">
        <f t="shared" si="72"/>
        <v>306</v>
      </c>
      <c r="F543" s="4">
        <f t="shared" si="73"/>
        <v>309</v>
      </c>
      <c r="G543" s="4">
        <f t="shared" si="74"/>
        <v>315</v>
      </c>
      <c r="H543" s="4">
        <f t="shared" si="75"/>
        <v>336</v>
      </c>
      <c r="I543" s="1" t="s">
        <v>3</v>
      </c>
      <c r="J543" s="1" t="s">
        <v>4</v>
      </c>
      <c r="K543" s="1" t="s">
        <v>3</v>
      </c>
      <c r="L543" s="1" t="s">
        <v>3</v>
      </c>
      <c r="M543" s="1" t="s">
        <v>3</v>
      </c>
      <c r="N543" s="1" t="s">
        <v>3</v>
      </c>
      <c r="O543" s="1" t="s">
        <v>3</v>
      </c>
      <c r="P543" s="1" t="s">
        <v>3</v>
      </c>
    </row>
    <row r="544" spans="1:16" hidden="1" outlineLevel="1">
      <c r="A544" s="23" t="s">
        <v>1087</v>
      </c>
      <c r="B544" s="9">
        <v>100</v>
      </c>
      <c r="C544" s="9">
        <v>250</v>
      </c>
      <c r="D544" s="1">
        <v>1</v>
      </c>
      <c r="E544" s="4">
        <f t="shared" si="72"/>
        <v>255</v>
      </c>
      <c r="F544" s="4">
        <f t="shared" si="73"/>
        <v>257.5</v>
      </c>
      <c r="G544" s="4">
        <f t="shared" si="74"/>
        <v>262.5</v>
      </c>
      <c r="H544" s="4">
        <f t="shared" si="75"/>
        <v>280</v>
      </c>
      <c r="I544" s="1" t="s">
        <v>3</v>
      </c>
      <c r="J544" s="1" t="s">
        <v>3</v>
      </c>
      <c r="K544" s="1" t="s">
        <v>4</v>
      </c>
      <c r="L544" s="1" t="s">
        <v>3</v>
      </c>
      <c r="M544" s="1" t="s">
        <v>3</v>
      </c>
      <c r="N544" s="1" t="s">
        <v>3</v>
      </c>
      <c r="O544" s="1" t="s">
        <v>3</v>
      </c>
      <c r="P544" s="1" t="s">
        <v>3</v>
      </c>
    </row>
    <row r="545" spans="1:16" hidden="1" outlineLevel="1">
      <c r="A545" s="23" t="s">
        <v>1088</v>
      </c>
      <c r="B545" s="9">
        <v>120</v>
      </c>
      <c r="C545" s="9">
        <v>350</v>
      </c>
      <c r="D545" s="1">
        <v>1</v>
      </c>
      <c r="E545" s="4">
        <f t="shared" si="72"/>
        <v>357</v>
      </c>
      <c r="F545" s="4">
        <f t="shared" si="73"/>
        <v>360.5</v>
      </c>
      <c r="G545" s="4">
        <f t="shared" si="74"/>
        <v>367.5</v>
      </c>
      <c r="H545" s="4">
        <f t="shared" si="75"/>
        <v>392</v>
      </c>
      <c r="I545" s="1" t="s">
        <v>3</v>
      </c>
      <c r="J545" s="1" t="s">
        <v>3</v>
      </c>
      <c r="K545" s="1" t="s">
        <v>3</v>
      </c>
      <c r="L545" s="1" t="s">
        <v>4</v>
      </c>
      <c r="M545" s="1" t="s">
        <v>3</v>
      </c>
      <c r="N545" s="1" t="s">
        <v>3</v>
      </c>
      <c r="O545" s="1" t="s">
        <v>3</v>
      </c>
      <c r="P545" s="1" t="s">
        <v>3</v>
      </c>
    </row>
    <row r="546" spans="1:16" hidden="1" outlineLevel="1">
      <c r="A546" s="23" t="s">
        <v>1089</v>
      </c>
      <c r="B546" s="9">
        <v>500</v>
      </c>
      <c r="C546" s="9">
        <v>1200</v>
      </c>
      <c r="D546" s="1">
        <v>1</v>
      </c>
      <c r="E546" s="4">
        <f t="shared" si="72"/>
        <v>1224</v>
      </c>
      <c r="F546" s="4">
        <f t="shared" si="73"/>
        <v>1236</v>
      </c>
      <c r="G546" s="4">
        <f t="shared" si="74"/>
        <v>1260</v>
      </c>
      <c r="H546" s="4">
        <f t="shared" si="75"/>
        <v>1344</v>
      </c>
      <c r="I546" s="1" t="s">
        <v>3</v>
      </c>
      <c r="J546" s="1" t="s">
        <v>3</v>
      </c>
      <c r="K546" s="1" t="s">
        <v>3</v>
      </c>
      <c r="L546" s="1" t="s">
        <v>3</v>
      </c>
      <c r="M546" s="1" t="s">
        <v>3</v>
      </c>
      <c r="N546" s="1" t="s">
        <v>4</v>
      </c>
      <c r="O546" s="1" t="s">
        <v>3</v>
      </c>
      <c r="P546" s="1" t="s">
        <v>3</v>
      </c>
    </row>
    <row r="547" spans="1:16" hidden="1" outlineLevel="1">
      <c r="A547" s="23" t="s">
        <v>445</v>
      </c>
      <c r="B547" s="9">
        <v>0.5</v>
      </c>
      <c r="C547" s="9">
        <v>5</v>
      </c>
      <c r="D547" s="1">
        <v>1</v>
      </c>
      <c r="E547" s="4">
        <f t="shared" si="72"/>
        <v>5.0999999999999996</v>
      </c>
      <c r="F547" s="4">
        <f t="shared" si="73"/>
        <v>5.15</v>
      </c>
      <c r="G547" s="4">
        <f t="shared" si="74"/>
        <v>5.25</v>
      </c>
      <c r="H547" s="4">
        <f t="shared" si="75"/>
        <v>5.6</v>
      </c>
      <c r="I547" s="1" t="s">
        <v>3</v>
      </c>
      <c r="J547" s="1" t="s">
        <v>3</v>
      </c>
      <c r="K547" s="1" t="s">
        <v>3</v>
      </c>
      <c r="L547" s="1" t="s">
        <v>3</v>
      </c>
      <c r="M547" s="1" t="s">
        <v>3</v>
      </c>
      <c r="N547" s="1" t="s">
        <v>3</v>
      </c>
      <c r="O547" s="1" t="s">
        <v>4</v>
      </c>
      <c r="P547" s="1" t="s">
        <v>3</v>
      </c>
    </row>
    <row r="548" spans="1:16" hidden="1" outlineLevel="1">
      <c r="A548" s="23" t="s">
        <v>444</v>
      </c>
      <c r="B548" s="9">
        <v>0.5</v>
      </c>
      <c r="C548" s="9">
        <v>3</v>
      </c>
      <c r="D548" s="1">
        <v>1</v>
      </c>
      <c r="E548" s="4">
        <f t="shared" si="72"/>
        <v>3.06</v>
      </c>
      <c r="F548" s="4">
        <f t="shared" si="73"/>
        <v>3.09</v>
      </c>
      <c r="G548" s="4">
        <f t="shared" si="74"/>
        <v>3.15</v>
      </c>
      <c r="H548" s="4">
        <f t="shared" si="75"/>
        <v>3.36</v>
      </c>
      <c r="I548" s="1" t="s">
        <v>4</v>
      </c>
      <c r="J548" s="1" t="s">
        <v>3</v>
      </c>
      <c r="K548" s="1" t="s">
        <v>4</v>
      </c>
      <c r="L548" s="1" t="s">
        <v>4</v>
      </c>
      <c r="M548" s="1" t="s">
        <v>3</v>
      </c>
      <c r="N548" s="1" t="s">
        <v>3</v>
      </c>
      <c r="O548" s="1" t="s">
        <v>3</v>
      </c>
      <c r="P548" s="1" t="s">
        <v>4</v>
      </c>
    </row>
    <row r="549" spans="1:16" hidden="1" outlineLevel="1">
      <c r="A549" s="23" t="s">
        <v>443</v>
      </c>
      <c r="B549" s="9">
        <v>2</v>
      </c>
      <c r="C549" s="9">
        <v>25</v>
      </c>
      <c r="D549" s="1">
        <v>1</v>
      </c>
      <c r="E549" s="4">
        <f t="shared" si="72"/>
        <v>25.5</v>
      </c>
      <c r="F549" s="4">
        <f t="shared" si="73"/>
        <v>25.75</v>
      </c>
      <c r="G549" s="4">
        <f t="shared" si="74"/>
        <v>26.25</v>
      </c>
      <c r="H549" s="4">
        <f t="shared" si="75"/>
        <v>28</v>
      </c>
      <c r="I549" s="1" t="s">
        <v>4</v>
      </c>
      <c r="J549" s="1" t="s">
        <v>3</v>
      </c>
      <c r="K549" s="1" t="s">
        <v>3</v>
      </c>
      <c r="L549" s="1" t="s">
        <v>3</v>
      </c>
      <c r="M549" s="1" t="s">
        <v>3</v>
      </c>
      <c r="N549" s="1" t="s">
        <v>3</v>
      </c>
      <c r="O549" s="1" t="s">
        <v>3</v>
      </c>
      <c r="P549" s="1" t="s">
        <v>3</v>
      </c>
    </row>
    <row r="550" spans="1:16" hidden="1" outlineLevel="1">
      <c r="A550" s="23" t="s">
        <v>442</v>
      </c>
      <c r="B550" s="9">
        <v>4</v>
      </c>
      <c r="C550" s="9">
        <v>5</v>
      </c>
      <c r="D550" s="1">
        <v>1</v>
      </c>
      <c r="E550" s="4">
        <f t="shared" si="72"/>
        <v>5.0999999999999996</v>
      </c>
      <c r="F550" s="4">
        <f t="shared" si="73"/>
        <v>5.15</v>
      </c>
      <c r="G550" s="4">
        <f t="shared" si="74"/>
        <v>5.25</v>
      </c>
      <c r="H550" s="4">
        <f t="shared" si="75"/>
        <v>5.6</v>
      </c>
      <c r="I550" s="1" t="s">
        <v>3</v>
      </c>
      <c r="J550" s="1" t="s">
        <v>4</v>
      </c>
      <c r="K550" s="1" t="s">
        <v>3</v>
      </c>
      <c r="L550" s="1" t="s">
        <v>3</v>
      </c>
      <c r="M550" s="1" t="s">
        <v>3</v>
      </c>
      <c r="N550" s="1" t="s">
        <v>3</v>
      </c>
      <c r="O550" s="1" t="s">
        <v>3</v>
      </c>
      <c r="P550" s="1" t="s">
        <v>3</v>
      </c>
    </row>
    <row r="551" spans="1:16" collapsed="1">
      <c r="B551" s="20"/>
      <c r="C551" s="20"/>
    </row>
    <row r="552" spans="1:16">
      <c r="B552" s="19"/>
      <c r="C552" s="20"/>
      <c r="I552" s="1">
        <v>1</v>
      </c>
      <c r="J552" s="1">
        <v>2</v>
      </c>
      <c r="K552" s="1">
        <v>3</v>
      </c>
      <c r="L552" s="1">
        <v>4</v>
      </c>
      <c r="M552" s="1">
        <v>5</v>
      </c>
      <c r="N552" s="1">
        <v>6</v>
      </c>
      <c r="O552" s="1">
        <v>7</v>
      </c>
      <c r="P552" s="1">
        <v>8</v>
      </c>
    </row>
    <row r="553" spans="1:16">
      <c r="A553" s="19" t="s">
        <v>350</v>
      </c>
      <c r="B553" s="19" t="s">
        <v>134</v>
      </c>
      <c r="C553" s="19" t="s">
        <v>11</v>
      </c>
      <c r="D553" s="19" t="s">
        <v>6</v>
      </c>
      <c r="E553" s="78" t="s">
        <v>2</v>
      </c>
      <c r="F553" s="78"/>
      <c r="G553" s="78"/>
      <c r="H553" s="79" t="s">
        <v>5</v>
      </c>
      <c r="I553" s="79"/>
      <c r="J553" s="79"/>
      <c r="K553" s="79"/>
      <c r="L553" s="79"/>
      <c r="M553" s="79"/>
      <c r="N553" s="79"/>
      <c r="O553" s="79"/>
      <c r="P553" s="79"/>
    </row>
    <row r="554" spans="1:16" hidden="1" outlineLevel="1">
      <c r="A554" s="1" t="s">
        <v>1090</v>
      </c>
      <c r="B554" s="20" t="s">
        <v>135</v>
      </c>
      <c r="C554" s="9">
        <v>0</v>
      </c>
      <c r="D554" s="1">
        <v>1</v>
      </c>
      <c r="E554" s="4">
        <f t="shared" ref="E554:E585" si="76">C554*Taux1+C554</f>
        <v>0</v>
      </c>
      <c r="F554" s="4">
        <f t="shared" ref="F554:F585" si="77">C554*Taux2+C554</f>
        <v>0</v>
      </c>
      <c r="G554" s="4">
        <f t="shared" ref="G554:G585" si="78">C554*Taux3+C554</f>
        <v>0</v>
      </c>
      <c r="H554" s="4">
        <f t="shared" ref="H554:H585" si="79">C554*Taux4+C554</f>
        <v>0</v>
      </c>
      <c r="I554" s="1" t="s">
        <v>4</v>
      </c>
      <c r="J554" s="1" t="s">
        <v>4</v>
      </c>
      <c r="K554" s="1" t="s">
        <v>4</v>
      </c>
      <c r="L554" s="1" t="s">
        <v>4</v>
      </c>
      <c r="M554" s="1" t="s">
        <v>4</v>
      </c>
      <c r="N554" s="1" t="s">
        <v>4</v>
      </c>
      <c r="O554" s="1" t="s">
        <v>4</v>
      </c>
      <c r="P554" s="1" t="s">
        <v>4</v>
      </c>
    </row>
    <row r="555" spans="1:16" hidden="1" outlineLevel="1">
      <c r="A555" s="1" t="s">
        <v>1091</v>
      </c>
      <c r="B555" s="20" t="s">
        <v>135</v>
      </c>
      <c r="C555" s="9">
        <v>0.1</v>
      </c>
      <c r="D555" s="1">
        <v>1</v>
      </c>
      <c r="E555" s="4">
        <f t="shared" si="76"/>
        <v>0.10200000000000001</v>
      </c>
      <c r="F555" s="4">
        <f t="shared" si="77"/>
        <v>0.10300000000000001</v>
      </c>
      <c r="G555" s="4">
        <f t="shared" si="78"/>
        <v>0.10500000000000001</v>
      </c>
      <c r="H555" s="4">
        <f t="shared" si="79"/>
        <v>0.112</v>
      </c>
      <c r="I555" s="1" t="s">
        <v>4</v>
      </c>
      <c r="J555" s="1" t="s">
        <v>4</v>
      </c>
      <c r="K555" s="1" t="s">
        <v>4</v>
      </c>
      <c r="L555" s="1" t="s">
        <v>4</v>
      </c>
      <c r="M555" s="1" t="s">
        <v>4</v>
      </c>
      <c r="N555" s="1" t="s">
        <v>4</v>
      </c>
      <c r="O555" s="1" t="s">
        <v>4</v>
      </c>
      <c r="P555" s="1" t="s">
        <v>4</v>
      </c>
    </row>
    <row r="556" spans="1:16" hidden="1" outlineLevel="1">
      <c r="A556" s="1" t="s">
        <v>1092</v>
      </c>
      <c r="B556" s="20" t="s">
        <v>135</v>
      </c>
      <c r="C556" s="9">
        <v>10</v>
      </c>
      <c r="D556" s="1">
        <v>1</v>
      </c>
      <c r="E556" s="4">
        <f t="shared" si="76"/>
        <v>10.199999999999999</v>
      </c>
      <c r="F556" s="4">
        <f t="shared" si="77"/>
        <v>10.3</v>
      </c>
      <c r="G556" s="4">
        <f t="shared" si="78"/>
        <v>10.5</v>
      </c>
      <c r="H556" s="4">
        <f t="shared" si="79"/>
        <v>11.2</v>
      </c>
      <c r="I556" s="1" t="s">
        <v>4</v>
      </c>
      <c r="J556" s="1" t="s">
        <v>4</v>
      </c>
      <c r="K556" s="1" t="s">
        <v>4</v>
      </c>
      <c r="L556" s="1" t="s">
        <v>4</v>
      </c>
      <c r="M556" s="1" t="s">
        <v>4</v>
      </c>
      <c r="N556" s="1" t="s">
        <v>4</v>
      </c>
      <c r="O556" s="1" t="s">
        <v>4</v>
      </c>
      <c r="P556" s="1" t="s">
        <v>4</v>
      </c>
    </row>
    <row r="557" spans="1:16" hidden="1" outlineLevel="1">
      <c r="A557" s="1" t="s">
        <v>1093</v>
      </c>
      <c r="B557" s="20" t="s">
        <v>135</v>
      </c>
      <c r="C557" s="9">
        <v>0</v>
      </c>
      <c r="D557" s="1">
        <v>1</v>
      </c>
      <c r="E557" s="4">
        <f t="shared" si="76"/>
        <v>0</v>
      </c>
      <c r="F557" s="4">
        <f t="shared" si="77"/>
        <v>0</v>
      </c>
      <c r="G557" s="4">
        <f t="shared" si="78"/>
        <v>0</v>
      </c>
      <c r="H557" s="4">
        <f t="shared" si="79"/>
        <v>0</v>
      </c>
      <c r="I557" s="1" t="s">
        <v>4</v>
      </c>
      <c r="J557" s="1" t="s">
        <v>4</v>
      </c>
      <c r="K557" s="1" t="s">
        <v>4</v>
      </c>
      <c r="L557" s="1" t="s">
        <v>4</v>
      </c>
      <c r="M557" s="1" t="s">
        <v>4</v>
      </c>
      <c r="N557" s="1" t="s">
        <v>4</v>
      </c>
      <c r="O557" s="1" t="s">
        <v>4</v>
      </c>
      <c r="P557" s="1" t="s">
        <v>4</v>
      </c>
    </row>
    <row r="558" spans="1:16" hidden="1" outlineLevel="1">
      <c r="A558" s="1" t="s">
        <v>1094</v>
      </c>
      <c r="B558" s="20" t="s">
        <v>135</v>
      </c>
      <c r="C558" s="9">
        <v>0.4</v>
      </c>
      <c r="D558" s="1">
        <v>1</v>
      </c>
      <c r="E558" s="4">
        <f t="shared" si="76"/>
        <v>0.40800000000000003</v>
      </c>
      <c r="F558" s="4">
        <f t="shared" si="77"/>
        <v>0.41200000000000003</v>
      </c>
      <c r="G558" s="4">
        <f t="shared" si="78"/>
        <v>0.42000000000000004</v>
      </c>
      <c r="H558" s="4">
        <f t="shared" si="79"/>
        <v>0.44800000000000001</v>
      </c>
      <c r="I558" s="1" t="s">
        <v>4</v>
      </c>
      <c r="J558" s="1" t="s">
        <v>4</v>
      </c>
      <c r="K558" s="1" t="s">
        <v>4</v>
      </c>
      <c r="L558" s="1" t="s">
        <v>4</v>
      </c>
      <c r="M558" s="1" t="s">
        <v>4</v>
      </c>
      <c r="N558" s="1" t="s">
        <v>4</v>
      </c>
      <c r="O558" s="1" t="s">
        <v>4</v>
      </c>
      <c r="P558" s="1" t="s">
        <v>4</v>
      </c>
    </row>
    <row r="559" spans="1:16" hidden="1" outlineLevel="1">
      <c r="A559" s="1" t="s">
        <v>1095</v>
      </c>
      <c r="B559" s="20" t="s">
        <v>135</v>
      </c>
      <c r="C559" s="9">
        <v>15</v>
      </c>
      <c r="D559" s="1">
        <v>1</v>
      </c>
      <c r="E559" s="4">
        <f t="shared" si="76"/>
        <v>15.3</v>
      </c>
      <c r="F559" s="4">
        <f t="shared" si="77"/>
        <v>15.45</v>
      </c>
      <c r="G559" s="4">
        <f t="shared" si="78"/>
        <v>15.75</v>
      </c>
      <c r="H559" s="4">
        <f t="shared" si="79"/>
        <v>16.8</v>
      </c>
      <c r="I559" s="1" t="s">
        <v>4</v>
      </c>
      <c r="J559" s="1" t="s">
        <v>4</v>
      </c>
      <c r="K559" s="1" t="s">
        <v>4</v>
      </c>
      <c r="L559" s="1" t="s">
        <v>4</v>
      </c>
      <c r="M559" s="1" t="s">
        <v>4</v>
      </c>
      <c r="N559" s="1" t="s">
        <v>4</v>
      </c>
      <c r="O559" s="1" t="s">
        <v>4</v>
      </c>
      <c r="P559" s="1" t="s">
        <v>4</v>
      </c>
    </row>
    <row r="560" spans="1:16" hidden="1" outlineLevel="1">
      <c r="A560" s="1" t="s">
        <v>1096</v>
      </c>
      <c r="B560" s="20" t="s">
        <v>135</v>
      </c>
      <c r="C560" s="9">
        <v>0.5</v>
      </c>
      <c r="D560" s="1">
        <v>1</v>
      </c>
      <c r="E560" s="4">
        <f t="shared" si="76"/>
        <v>0.51</v>
      </c>
      <c r="F560" s="4">
        <f t="shared" si="77"/>
        <v>0.51500000000000001</v>
      </c>
      <c r="G560" s="4">
        <f t="shared" si="78"/>
        <v>0.52500000000000002</v>
      </c>
      <c r="H560" s="4">
        <f t="shared" si="79"/>
        <v>0.56000000000000005</v>
      </c>
      <c r="I560" s="1" t="s">
        <v>4</v>
      </c>
      <c r="J560" s="1" t="s">
        <v>4</v>
      </c>
      <c r="K560" s="1" t="s">
        <v>4</v>
      </c>
      <c r="L560" s="1" t="s">
        <v>4</v>
      </c>
      <c r="M560" s="1" t="s">
        <v>4</v>
      </c>
      <c r="N560" s="1" t="s">
        <v>4</v>
      </c>
      <c r="O560" s="1" t="s">
        <v>4</v>
      </c>
      <c r="P560" s="1" t="s">
        <v>4</v>
      </c>
    </row>
    <row r="561" spans="1:16" hidden="1" outlineLevel="1">
      <c r="A561" s="1" t="s">
        <v>1097</v>
      </c>
      <c r="B561" s="20" t="s">
        <v>135</v>
      </c>
      <c r="C561" s="9">
        <v>5</v>
      </c>
      <c r="D561" s="1">
        <v>1</v>
      </c>
      <c r="E561" s="4">
        <f t="shared" si="76"/>
        <v>5.0999999999999996</v>
      </c>
      <c r="F561" s="4">
        <f t="shared" si="77"/>
        <v>5.15</v>
      </c>
      <c r="G561" s="4">
        <f t="shared" si="78"/>
        <v>5.25</v>
      </c>
      <c r="H561" s="4">
        <f t="shared" si="79"/>
        <v>5.6</v>
      </c>
      <c r="I561" s="1" t="s">
        <v>4</v>
      </c>
      <c r="J561" s="1" t="s">
        <v>4</v>
      </c>
      <c r="K561" s="1" t="s">
        <v>4</v>
      </c>
      <c r="L561" s="1" t="s">
        <v>4</v>
      </c>
      <c r="M561" s="1" t="s">
        <v>4</v>
      </c>
      <c r="N561" s="1" t="s">
        <v>4</v>
      </c>
      <c r="O561" s="1" t="s">
        <v>4</v>
      </c>
      <c r="P561" s="1" t="s">
        <v>4</v>
      </c>
    </row>
    <row r="562" spans="1:16" hidden="1" outlineLevel="1">
      <c r="A562" s="1" t="s">
        <v>351</v>
      </c>
      <c r="B562" s="9">
        <v>1</v>
      </c>
      <c r="C562" s="9">
        <v>1</v>
      </c>
      <c r="D562" s="1">
        <v>1</v>
      </c>
      <c r="E562" s="4">
        <f t="shared" si="76"/>
        <v>1.02</v>
      </c>
      <c r="F562" s="4">
        <f t="shared" si="77"/>
        <v>1.03</v>
      </c>
      <c r="G562" s="4">
        <f t="shared" si="78"/>
        <v>1.05</v>
      </c>
      <c r="H562" s="4">
        <f t="shared" si="79"/>
        <v>1.1200000000000001</v>
      </c>
      <c r="I562" s="1" t="s">
        <v>4</v>
      </c>
      <c r="J562" s="1" t="s">
        <v>4</v>
      </c>
      <c r="K562" s="1" t="s">
        <v>4</v>
      </c>
      <c r="L562" s="1" t="s">
        <v>4</v>
      </c>
      <c r="M562" s="1" t="s">
        <v>4</v>
      </c>
      <c r="N562" s="1" t="s">
        <v>4</v>
      </c>
      <c r="O562" s="1" t="s">
        <v>4</v>
      </c>
      <c r="P562" s="1" t="s">
        <v>4</v>
      </c>
    </row>
    <row r="563" spans="1:16" hidden="1" outlineLevel="1">
      <c r="A563" s="1" t="s">
        <v>352</v>
      </c>
      <c r="B563" s="9">
        <v>1</v>
      </c>
      <c r="C563" s="9">
        <v>50</v>
      </c>
      <c r="D563" s="1">
        <v>1</v>
      </c>
      <c r="E563" s="4">
        <f t="shared" si="76"/>
        <v>51</v>
      </c>
      <c r="F563" s="4">
        <f t="shared" si="77"/>
        <v>51.5</v>
      </c>
      <c r="G563" s="4">
        <f t="shared" si="78"/>
        <v>52.5</v>
      </c>
      <c r="H563" s="4">
        <f t="shared" si="79"/>
        <v>56</v>
      </c>
      <c r="I563" s="1" t="s">
        <v>4</v>
      </c>
      <c r="J563" s="1" t="s">
        <v>4</v>
      </c>
      <c r="K563" s="1" t="s">
        <v>4</v>
      </c>
      <c r="L563" s="1" t="s">
        <v>4</v>
      </c>
      <c r="M563" s="1" t="s">
        <v>4</v>
      </c>
      <c r="N563" s="1" t="s">
        <v>4</v>
      </c>
      <c r="O563" s="1" t="s">
        <v>4</v>
      </c>
      <c r="P563" s="1" t="s">
        <v>4</v>
      </c>
    </row>
    <row r="564" spans="1:16" hidden="1" outlineLevel="1">
      <c r="A564" s="1" t="s">
        <v>353</v>
      </c>
      <c r="B564" s="9">
        <v>1</v>
      </c>
      <c r="C564" s="9">
        <v>30</v>
      </c>
      <c r="D564" s="1">
        <v>1</v>
      </c>
      <c r="E564" s="4">
        <f t="shared" si="76"/>
        <v>30.6</v>
      </c>
      <c r="F564" s="4">
        <f t="shared" si="77"/>
        <v>30.9</v>
      </c>
      <c r="G564" s="4">
        <f t="shared" si="78"/>
        <v>31.5</v>
      </c>
      <c r="H564" s="4">
        <f t="shared" si="79"/>
        <v>33.6</v>
      </c>
      <c r="I564" s="1" t="s">
        <v>4</v>
      </c>
      <c r="J564" s="1" t="s">
        <v>4</v>
      </c>
      <c r="K564" s="1" t="s">
        <v>4</v>
      </c>
      <c r="L564" s="1" t="s">
        <v>4</v>
      </c>
      <c r="M564" s="1" t="s">
        <v>4</v>
      </c>
      <c r="N564" s="1" t="s">
        <v>4</v>
      </c>
      <c r="O564" s="1" t="s">
        <v>4</v>
      </c>
      <c r="P564" s="1" t="s">
        <v>4</v>
      </c>
    </row>
    <row r="565" spans="1:16" hidden="1" outlineLevel="1">
      <c r="A565" s="1" t="s">
        <v>354</v>
      </c>
      <c r="B565" s="20" t="s">
        <v>135</v>
      </c>
      <c r="C565" s="9">
        <v>2</v>
      </c>
      <c r="D565" s="1">
        <v>1</v>
      </c>
      <c r="E565" s="4">
        <f t="shared" si="76"/>
        <v>2.04</v>
      </c>
      <c r="F565" s="4">
        <f t="shared" si="77"/>
        <v>2.06</v>
      </c>
      <c r="G565" s="4">
        <f t="shared" si="78"/>
        <v>2.1</v>
      </c>
      <c r="H565" s="4">
        <f t="shared" si="79"/>
        <v>2.2400000000000002</v>
      </c>
      <c r="I565" s="1" t="s">
        <v>4</v>
      </c>
      <c r="J565" s="1" t="s">
        <v>4</v>
      </c>
      <c r="K565" s="1" t="s">
        <v>4</v>
      </c>
      <c r="L565" s="1" t="s">
        <v>4</v>
      </c>
      <c r="M565" s="1" t="s">
        <v>4</v>
      </c>
      <c r="N565" s="1" t="s">
        <v>4</v>
      </c>
      <c r="O565" s="1" t="s">
        <v>4</v>
      </c>
      <c r="P565" s="1" t="s">
        <v>4</v>
      </c>
    </row>
    <row r="566" spans="1:16" hidden="1" outlineLevel="1">
      <c r="A566" s="1" t="s">
        <v>1098</v>
      </c>
      <c r="B566" s="9">
        <v>1</v>
      </c>
      <c r="C566" s="9">
        <v>20</v>
      </c>
      <c r="D566" s="1">
        <v>1</v>
      </c>
      <c r="E566" s="4">
        <f t="shared" si="76"/>
        <v>20.399999999999999</v>
      </c>
      <c r="F566" s="4">
        <f t="shared" si="77"/>
        <v>20.6</v>
      </c>
      <c r="G566" s="4">
        <f t="shared" si="78"/>
        <v>21</v>
      </c>
      <c r="H566" s="4">
        <f t="shared" si="79"/>
        <v>22.4</v>
      </c>
      <c r="I566" s="1" t="s">
        <v>4</v>
      </c>
      <c r="J566" s="1" t="s">
        <v>4</v>
      </c>
      <c r="K566" s="1" t="s">
        <v>4</v>
      </c>
      <c r="L566" s="1" t="s">
        <v>4</v>
      </c>
      <c r="M566" s="1" t="s">
        <v>4</v>
      </c>
      <c r="N566" s="1" t="s">
        <v>4</v>
      </c>
      <c r="O566" s="1" t="s">
        <v>4</v>
      </c>
      <c r="P566" s="1" t="s">
        <v>4</v>
      </c>
    </row>
    <row r="567" spans="1:16" hidden="1" outlineLevel="1">
      <c r="A567" s="1" t="s">
        <v>1099</v>
      </c>
      <c r="B567" s="9">
        <v>1</v>
      </c>
      <c r="C567" s="9">
        <v>40</v>
      </c>
      <c r="D567" s="1">
        <v>1</v>
      </c>
      <c r="E567" s="4">
        <f t="shared" si="76"/>
        <v>40.799999999999997</v>
      </c>
      <c r="F567" s="4">
        <f t="shared" si="77"/>
        <v>41.2</v>
      </c>
      <c r="G567" s="4">
        <f t="shared" si="78"/>
        <v>42</v>
      </c>
      <c r="H567" s="4">
        <f t="shared" si="79"/>
        <v>44.8</v>
      </c>
      <c r="I567" s="1" t="s">
        <v>4</v>
      </c>
      <c r="J567" s="1" t="s">
        <v>4</v>
      </c>
      <c r="K567" s="1" t="s">
        <v>4</v>
      </c>
      <c r="L567" s="1" t="s">
        <v>4</v>
      </c>
      <c r="M567" s="1" t="s">
        <v>4</v>
      </c>
      <c r="N567" s="1" t="s">
        <v>4</v>
      </c>
      <c r="O567" s="1" t="s">
        <v>4</v>
      </c>
      <c r="P567" s="1" t="s">
        <v>4</v>
      </c>
    </row>
    <row r="568" spans="1:16" hidden="1" outlineLevel="1">
      <c r="A568" s="1" t="s">
        <v>355</v>
      </c>
      <c r="B568" s="20" t="s">
        <v>135</v>
      </c>
      <c r="C568" s="9">
        <v>2</v>
      </c>
      <c r="D568" s="1">
        <v>1</v>
      </c>
      <c r="E568" s="4">
        <f t="shared" si="76"/>
        <v>2.04</v>
      </c>
      <c r="F568" s="4">
        <f t="shared" si="77"/>
        <v>2.06</v>
      </c>
      <c r="G568" s="4">
        <f t="shared" si="78"/>
        <v>2.1</v>
      </c>
      <c r="H568" s="4">
        <f t="shared" si="79"/>
        <v>2.2400000000000002</v>
      </c>
      <c r="I568" s="1" t="s">
        <v>4</v>
      </c>
      <c r="J568" s="1" t="s">
        <v>4</v>
      </c>
      <c r="K568" s="1" t="s">
        <v>4</v>
      </c>
      <c r="L568" s="1" t="s">
        <v>4</v>
      </c>
      <c r="M568" s="1" t="s">
        <v>4</v>
      </c>
      <c r="N568" s="1" t="s">
        <v>4</v>
      </c>
      <c r="O568" s="1" t="s">
        <v>4</v>
      </c>
      <c r="P568" s="1" t="s">
        <v>4</v>
      </c>
    </row>
    <row r="569" spans="1:16" hidden="1" outlineLevel="1">
      <c r="A569" s="1" t="s">
        <v>1100</v>
      </c>
      <c r="B569" s="9">
        <v>1</v>
      </c>
      <c r="C569" s="9">
        <v>10</v>
      </c>
      <c r="D569" s="1">
        <v>1</v>
      </c>
      <c r="E569" s="4">
        <f t="shared" si="76"/>
        <v>10.199999999999999</v>
      </c>
      <c r="F569" s="4">
        <f t="shared" si="77"/>
        <v>10.3</v>
      </c>
      <c r="G569" s="4">
        <f t="shared" si="78"/>
        <v>10.5</v>
      </c>
      <c r="H569" s="4">
        <f t="shared" si="79"/>
        <v>11.2</v>
      </c>
      <c r="I569" s="1" t="s">
        <v>4</v>
      </c>
      <c r="J569" s="1" t="s">
        <v>4</v>
      </c>
      <c r="K569" s="1" t="s">
        <v>4</v>
      </c>
      <c r="L569" s="1" t="s">
        <v>4</v>
      </c>
      <c r="M569" s="1" t="s">
        <v>4</v>
      </c>
      <c r="N569" s="1" t="s">
        <v>4</v>
      </c>
      <c r="O569" s="1" t="s">
        <v>4</v>
      </c>
      <c r="P569" s="1" t="s">
        <v>4</v>
      </c>
    </row>
    <row r="570" spans="1:16" hidden="1" outlineLevel="1">
      <c r="A570" s="1" t="s">
        <v>1101</v>
      </c>
      <c r="B570" s="20" t="s">
        <v>135</v>
      </c>
      <c r="C570" s="9">
        <v>1</v>
      </c>
      <c r="D570" s="1">
        <v>1</v>
      </c>
      <c r="E570" s="4">
        <f t="shared" si="76"/>
        <v>1.02</v>
      </c>
      <c r="F570" s="4">
        <f t="shared" si="77"/>
        <v>1.03</v>
      </c>
      <c r="G570" s="4">
        <f t="shared" si="78"/>
        <v>1.05</v>
      </c>
      <c r="H570" s="4">
        <f t="shared" si="79"/>
        <v>1.1200000000000001</v>
      </c>
      <c r="I570" s="1" t="s">
        <v>4</v>
      </c>
      <c r="J570" s="1" t="s">
        <v>4</v>
      </c>
      <c r="K570" s="1" t="s">
        <v>4</v>
      </c>
      <c r="L570" s="1" t="s">
        <v>4</v>
      </c>
      <c r="M570" s="1" t="s">
        <v>4</v>
      </c>
      <c r="N570" s="1" t="s">
        <v>4</v>
      </c>
      <c r="O570" s="1" t="s">
        <v>4</v>
      </c>
      <c r="P570" s="1" t="s">
        <v>4</v>
      </c>
    </row>
    <row r="571" spans="1:16" hidden="1" outlineLevel="1">
      <c r="A571" s="1" t="s">
        <v>356</v>
      </c>
      <c r="B571" s="20" t="s">
        <v>135</v>
      </c>
      <c r="C571" s="9">
        <v>10</v>
      </c>
      <c r="D571" s="1">
        <v>1</v>
      </c>
      <c r="E571" s="4">
        <f t="shared" si="76"/>
        <v>10.199999999999999</v>
      </c>
      <c r="F571" s="4">
        <f t="shared" si="77"/>
        <v>10.3</v>
      </c>
      <c r="G571" s="4">
        <f t="shared" si="78"/>
        <v>10.5</v>
      </c>
      <c r="H571" s="4">
        <f t="shared" si="79"/>
        <v>11.2</v>
      </c>
      <c r="I571" s="1" t="s">
        <v>4</v>
      </c>
      <c r="J571" s="1" t="s">
        <v>4</v>
      </c>
      <c r="K571" s="1" t="s">
        <v>4</v>
      </c>
      <c r="L571" s="1" t="s">
        <v>4</v>
      </c>
      <c r="M571" s="1" t="s">
        <v>4</v>
      </c>
      <c r="N571" s="1" t="s">
        <v>4</v>
      </c>
      <c r="O571" s="1" t="s">
        <v>4</v>
      </c>
      <c r="P571" s="1" t="s">
        <v>4</v>
      </c>
    </row>
    <row r="572" spans="1:16" hidden="1" outlineLevel="1">
      <c r="A572" s="1" t="s">
        <v>1102</v>
      </c>
      <c r="B572" s="9">
        <v>1</v>
      </c>
      <c r="C572" s="9">
        <v>0.2</v>
      </c>
      <c r="D572" s="1">
        <v>1</v>
      </c>
      <c r="E572" s="4">
        <f t="shared" si="76"/>
        <v>0.20400000000000001</v>
      </c>
      <c r="F572" s="4">
        <f t="shared" si="77"/>
        <v>0.20600000000000002</v>
      </c>
      <c r="G572" s="4">
        <f t="shared" si="78"/>
        <v>0.21000000000000002</v>
      </c>
      <c r="H572" s="4">
        <f t="shared" si="79"/>
        <v>0.224</v>
      </c>
      <c r="I572" s="1" t="s">
        <v>4</v>
      </c>
      <c r="J572" s="1" t="s">
        <v>4</v>
      </c>
      <c r="K572" s="1" t="s">
        <v>4</v>
      </c>
      <c r="L572" s="1" t="s">
        <v>4</v>
      </c>
      <c r="M572" s="1" t="s">
        <v>4</v>
      </c>
      <c r="N572" s="1" t="s">
        <v>4</v>
      </c>
      <c r="O572" s="1" t="s">
        <v>4</v>
      </c>
      <c r="P572" s="1" t="s">
        <v>4</v>
      </c>
    </row>
    <row r="573" spans="1:16" hidden="1" outlineLevel="1">
      <c r="A573" s="1" t="s">
        <v>1104</v>
      </c>
      <c r="B573" s="20">
        <v>2</v>
      </c>
      <c r="C573" s="20">
        <v>1</v>
      </c>
      <c r="D573" s="1">
        <v>1</v>
      </c>
      <c r="E573" s="4">
        <f t="shared" si="76"/>
        <v>1.02</v>
      </c>
      <c r="F573" s="4">
        <f t="shared" si="77"/>
        <v>1.03</v>
      </c>
      <c r="G573" s="4">
        <f t="shared" si="78"/>
        <v>1.05</v>
      </c>
      <c r="H573" s="4">
        <f t="shared" si="79"/>
        <v>1.1200000000000001</v>
      </c>
      <c r="I573" s="1" t="s">
        <v>4</v>
      </c>
      <c r="J573" s="1" t="s">
        <v>4</v>
      </c>
      <c r="K573" s="1" t="s">
        <v>4</v>
      </c>
      <c r="L573" s="1" t="s">
        <v>4</v>
      </c>
      <c r="M573" s="1" t="s">
        <v>4</v>
      </c>
      <c r="N573" s="1" t="s">
        <v>4</v>
      </c>
      <c r="O573" s="1" t="s">
        <v>4</v>
      </c>
      <c r="P573" s="1" t="s">
        <v>4</v>
      </c>
    </row>
    <row r="574" spans="1:16" hidden="1" outlineLevel="1">
      <c r="A574" s="1" t="s">
        <v>1103</v>
      </c>
      <c r="B574" s="20">
        <v>3</v>
      </c>
      <c r="C574" s="20">
        <v>2</v>
      </c>
      <c r="D574" s="1">
        <v>1</v>
      </c>
      <c r="E574" s="4">
        <f t="shared" si="76"/>
        <v>2.04</v>
      </c>
      <c r="F574" s="4">
        <f t="shared" si="77"/>
        <v>2.06</v>
      </c>
      <c r="G574" s="4">
        <f t="shared" si="78"/>
        <v>2.1</v>
      </c>
      <c r="H574" s="4">
        <f t="shared" si="79"/>
        <v>2.2400000000000002</v>
      </c>
      <c r="I574" s="1" t="s">
        <v>4</v>
      </c>
      <c r="J574" s="1" t="s">
        <v>4</v>
      </c>
      <c r="K574" s="1" t="s">
        <v>4</v>
      </c>
      <c r="L574" s="1" t="s">
        <v>4</v>
      </c>
      <c r="M574" s="1" t="s">
        <v>4</v>
      </c>
      <c r="N574" s="1" t="s">
        <v>4</v>
      </c>
      <c r="O574" s="1" t="s">
        <v>4</v>
      </c>
      <c r="P574" s="1" t="s">
        <v>4</v>
      </c>
    </row>
    <row r="575" spans="1:16" hidden="1" outlineLevel="1">
      <c r="A575" s="1" t="s">
        <v>357</v>
      </c>
      <c r="B575" s="20">
        <v>2</v>
      </c>
      <c r="C575" s="20">
        <v>75</v>
      </c>
      <c r="D575" s="1">
        <v>1</v>
      </c>
      <c r="E575" s="4">
        <f t="shared" si="76"/>
        <v>76.5</v>
      </c>
      <c r="F575" s="4">
        <f t="shared" si="77"/>
        <v>77.25</v>
      </c>
      <c r="G575" s="4">
        <f t="shared" si="78"/>
        <v>78.75</v>
      </c>
      <c r="H575" s="4">
        <f t="shared" si="79"/>
        <v>84</v>
      </c>
      <c r="I575" s="1" t="s">
        <v>4</v>
      </c>
      <c r="J575" s="1" t="s">
        <v>4</v>
      </c>
      <c r="K575" s="1" t="s">
        <v>4</v>
      </c>
      <c r="L575" s="1" t="s">
        <v>4</v>
      </c>
      <c r="M575" s="1" t="s">
        <v>4</v>
      </c>
      <c r="N575" s="1" t="s">
        <v>4</v>
      </c>
      <c r="O575" s="1" t="s">
        <v>4</v>
      </c>
      <c r="P575" s="1" t="s">
        <v>4</v>
      </c>
    </row>
    <row r="576" spans="1:16" hidden="1" outlineLevel="1">
      <c r="A576" s="1" t="s">
        <v>358</v>
      </c>
      <c r="B576" s="20" t="s">
        <v>135</v>
      </c>
      <c r="C576" s="20">
        <v>50</v>
      </c>
      <c r="D576" s="1">
        <v>1</v>
      </c>
      <c r="E576" s="4">
        <f t="shared" si="76"/>
        <v>51</v>
      </c>
      <c r="F576" s="4">
        <f t="shared" si="77"/>
        <v>51.5</v>
      </c>
      <c r="G576" s="4">
        <f t="shared" si="78"/>
        <v>52.5</v>
      </c>
      <c r="H576" s="4">
        <f t="shared" si="79"/>
        <v>56</v>
      </c>
      <c r="I576" s="1" t="s">
        <v>4</v>
      </c>
      <c r="J576" s="1" t="s">
        <v>4</v>
      </c>
      <c r="K576" s="1" t="s">
        <v>4</v>
      </c>
      <c r="L576" s="1" t="s">
        <v>4</v>
      </c>
      <c r="M576" s="1" t="s">
        <v>4</v>
      </c>
      <c r="N576" s="1" t="s">
        <v>4</v>
      </c>
      <c r="O576" s="1" t="s">
        <v>4</v>
      </c>
      <c r="P576" s="1" t="s">
        <v>4</v>
      </c>
    </row>
    <row r="577" spans="1:16" hidden="1" outlineLevel="1">
      <c r="A577" s="1" t="s">
        <v>1105</v>
      </c>
      <c r="B577" s="20" t="s">
        <v>135</v>
      </c>
      <c r="C577" s="20">
        <v>5</v>
      </c>
      <c r="D577" s="1">
        <v>1</v>
      </c>
      <c r="E577" s="4">
        <f t="shared" si="76"/>
        <v>5.0999999999999996</v>
      </c>
      <c r="F577" s="4">
        <f t="shared" si="77"/>
        <v>5.15</v>
      </c>
      <c r="G577" s="4">
        <f t="shared" si="78"/>
        <v>5.25</v>
      </c>
      <c r="H577" s="4">
        <f t="shared" si="79"/>
        <v>5.6</v>
      </c>
      <c r="I577" s="1" t="s">
        <v>4</v>
      </c>
      <c r="J577" s="1" t="s">
        <v>4</v>
      </c>
      <c r="K577" s="1" t="s">
        <v>4</v>
      </c>
      <c r="L577" s="1" t="s">
        <v>4</v>
      </c>
      <c r="M577" s="1" t="s">
        <v>4</v>
      </c>
      <c r="N577" s="1" t="s">
        <v>4</v>
      </c>
      <c r="O577" s="1" t="s">
        <v>4</v>
      </c>
      <c r="P577" s="1" t="s">
        <v>4</v>
      </c>
    </row>
    <row r="578" spans="1:16" hidden="1" outlineLevel="1">
      <c r="A578" s="1" t="s">
        <v>1106</v>
      </c>
      <c r="B578" s="20">
        <v>10</v>
      </c>
      <c r="C578" s="20">
        <v>40</v>
      </c>
      <c r="D578" s="1">
        <v>1</v>
      </c>
      <c r="E578" s="4">
        <f t="shared" si="76"/>
        <v>40.799999999999997</v>
      </c>
      <c r="F578" s="4">
        <f t="shared" si="77"/>
        <v>41.2</v>
      </c>
      <c r="G578" s="4">
        <f t="shared" si="78"/>
        <v>42</v>
      </c>
      <c r="H578" s="4">
        <f t="shared" si="79"/>
        <v>44.8</v>
      </c>
      <c r="I578" s="1" t="s">
        <v>4</v>
      </c>
      <c r="J578" s="1" t="s">
        <v>4</v>
      </c>
      <c r="K578" s="1" t="s">
        <v>4</v>
      </c>
      <c r="L578" s="1" t="s">
        <v>4</v>
      </c>
      <c r="M578" s="1" t="s">
        <v>4</v>
      </c>
      <c r="N578" s="1" t="s">
        <v>4</v>
      </c>
      <c r="O578" s="1" t="s">
        <v>4</v>
      </c>
      <c r="P578" s="1" t="s">
        <v>4</v>
      </c>
    </row>
    <row r="579" spans="1:16" hidden="1" outlineLevel="1">
      <c r="A579" s="1" t="s">
        <v>359</v>
      </c>
      <c r="B579" s="20" t="s">
        <v>135</v>
      </c>
      <c r="C579" s="20">
        <v>0.2</v>
      </c>
      <c r="D579" s="1" t="s">
        <v>360</v>
      </c>
      <c r="E579" s="4">
        <f t="shared" si="76"/>
        <v>0.20400000000000001</v>
      </c>
      <c r="F579" s="4">
        <f t="shared" si="77"/>
        <v>0.20600000000000002</v>
      </c>
      <c r="G579" s="4">
        <f t="shared" si="78"/>
        <v>0.21000000000000002</v>
      </c>
      <c r="H579" s="4">
        <f t="shared" si="79"/>
        <v>0.224</v>
      </c>
      <c r="I579" s="1" t="s">
        <v>4</v>
      </c>
      <c r="J579" s="1" t="s">
        <v>4</v>
      </c>
      <c r="K579" s="1" t="s">
        <v>4</v>
      </c>
      <c r="L579" s="1" t="s">
        <v>4</v>
      </c>
      <c r="M579" s="1" t="s">
        <v>4</v>
      </c>
      <c r="N579" s="1" t="s">
        <v>4</v>
      </c>
      <c r="O579" s="1" t="s">
        <v>4</v>
      </c>
      <c r="P579" s="1" t="s">
        <v>4</v>
      </c>
    </row>
    <row r="580" spans="1:16" hidden="1" outlineLevel="1">
      <c r="A580" s="1" t="s">
        <v>1107</v>
      </c>
      <c r="B580" s="20" t="s">
        <v>135</v>
      </c>
      <c r="C580" s="20">
        <v>5</v>
      </c>
      <c r="D580" s="1">
        <v>1</v>
      </c>
      <c r="E580" s="4">
        <f t="shared" si="76"/>
        <v>5.0999999999999996</v>
      </c>
      <c r="F580" s="4">
        <f t="shared" si="77"/>
        <v>5.15</v>
      </c>
      <c r="G580" s="4">
        <f t="shared" si="78"/>
        <v>5.25</v>
      </c>
      <c r="H580" s="4">
        <f t="shared" si="79"/>
        <v>5.6</v>
      </c>
      <c r="I580" s="1" t="s">
        <v>4</v>
      </c>
      <c r="J580" s="1" t="s">
        <v>4</v>
      </c>
      <c r="K580" s="1" t="s">
        <v>4</v>
      </c>
      <c r="L580" s="1" t="s">
        <v>4</v>
      </c>
      <c r="M580" s="1" t="s">
        <v>4</v>
      </c>
      <c r="N580" s="1" t="s">
        <v>4</v>
      </c>
      <c r="O580" s="1" t="s">
        <v>4</v>
      </c>
      <c r="P580" s="1" t="s">
        <v>4</v>
      </c>
    </row>
    <row r="581" spans="1:16" hidden="1" outlineLevel="1">
      <c r="A581" s="1" t="s">
        <v>1108</v>
      </c>
      <c r="B581" s="20" t="s">
        <v>135</v>
      </c>
      <c r="C581" s="20">
        <v>5</v>
      </c>
      <c r="D581" s="1">
        <v>1</v>
      </c>
      <c r="E581" s="4">
        <f t="shared" si="76"/>
        <v>5.0999999999999996</v>
      </c>
      <c r="F581" s="4">
        <f t="shared" si="77"/>
        <v>5.15</v>
      </c>
      <c r="G581" s="4">
        <f t="shared" si="78"/>
        <v>5.25</v>
      </c>
      <c r="H581" s="4">
        <f t="shared" si="79"/>
        <v>5.6</v>
      </c>
      <c r="I581" s="1" t="s">
        <v>4</v>
      </c>
      <c r="J581" s="1" t="s">
        <v>4</v>
      </c>
      <c r="K581" s="1" t="s">
        <v>4</v>
      </c>
      <c r="L581" s="1" t="s">
        <v>4</v>
      </c>
      <c r="M581" s="1" t="s">
        <v>4</v>
      </c>
      <c r="N581" s="1" t="s">
        <v>4</v>
      </c>
      <c r="O581" s="1" t="s">
        <v>4</v>
      </c>
      <c r="P581" s="1" t="s">
        <v>4</v>
      </c>
    </row>
    <row r="582" spans="1:16" hidden="1" outlineLevel="1">
      <c r="A582" s="1" t="s">
        <v>1109</v>
      </c>
      <c r="B582" s="20">
        <v>5</v>
      </c>
      <c r="C582" s="20">
        <v>20</v>
      </c>
      <c r="D582" s="1">
        <v>1</v>
      </c>
      <c r="E582" s="4">
        <f t="shared" si="76"/>
        <v>20.399999999999999</v>
      </c>
      <c r="F582" s="4">
        <f t="shared" si="77"/>
        <v>20.6</v>
      </c>
      <c r="G582" s="4">
        <f t="shared" si="78"/>
        <v>21</v>
      </c>
      <c r="H582" s="4">
        <f t="shared" si="79"/>
        <v>22.4</v>
      </c>
      <c r="I582" s="1" t="s">
        <v>4</v>
      </c>
      <c r="J582" s="1" t="s">
        <v>4</v>
      </c>
      <c r="K582" s="1" t="s">
        <v>4</v>
      </c>
      <c r="L582" s="1" t="s">
        <v>4</v>
      </c>
      <c r="M582" s="1" t="s">
        <v>4</v>
      </c>
      <c r="N582" s="1" t="s">
        <v>4</v>
      </c>
      <c r="O582" s="1" t="s">
        <v>4</v>
      </c>
      <c r="P582" s="1" t="s">
        <v>4</v>
      </c>
    </row>
    <row r="583" spans="1:16" hidden="1" outlineLevel="1">
      <c r="A583" s="1" t="s">
        <v>361</v>
      </c>
      <c r="B583" s="20" t="s">
        <v>3</v>
      </c>
      <c r="C583" s="20">
        <v>10</v>
      </c>
      <c r="D583" s="1">
        <v>1</v>
      </c>
      <c r="E583" s="4">
        <f t="shared" si="76"/>
        <v>10.199999999999999</v>
      </c>
      <c r="F583" s="4">
        <f t="shared" si="77"/>
        <v>10.3</v>
      </c>
      <c r="G583" s="4">
        <f t="shared" si="78"/>
        <v>10.5</v>
      </c>
      <c r="H583" s="4">
        <f t="shared" si="79"/>
        <v>11.2</v>
      </c>
      <c r="I583" s="1" t="s">
        <v>4</v>
      </c>
      <c r="J583" s="1" t="s">
        <v>4</v>
      </c>
      <c r="K583" s="1" t="s">
        <v>4</v>
      </c>
      <c r="L583" s="1" t="s">
        <v>4</v>
      </c>
      <c r="M583" s="1" t="s">
        <v>4</v>
      </c>
      <c r="N583" s="1" t="s">
        <v>4</v>
      </c>
      <c r="O583" s="1" t="s">
        <v>4</v>
      </c>
      <c r="P583" s="1" t="s">
        <v>4</v>
      </c>
    </row>
    <row r="584" spans="1:16" hidden="1" outlineLevel="1">
      <c r="A584" s="1" t="s">
        <v>1110</v>
      </c>
      <c r="B584" s="20" t="s">
        <v>135</v>
      </c>
      <c r="C584" s="20">
        <v>200</v>
      </c>
      <c r="D584" s="1">
        <v>1</v>
      </c>
      <c r="E584" s="4">
        <f t="shared" si="76"/>
        <v>204</v>
      </c>
      <c r="F584" s="4">
        <f t="shared" si="77"/>
        <v>206</v>
      </c>
      <c r="G584" s="4">
        <f t="shared" si="78"/>
        <v>210</v>
      </c>
      <c r="H584" s="4">
        <f t="shared" si="79"/>
        <v>224</v>
      </c>
      <c r="I584" s="1" t="s">
        <v>4</v>
      </c>
      <c r="J584" s="1" t="s">
        <v>4</v>
      </c>
      <c r="K584" s="1" t="s">
        <v>4</v>
      </c>
      <c r="L584" s="1" t="s">
        <v>4</v>
      </c>
      <c r="M584" s="1" t="s">
        <v>4</v>
      </c>
      <c r="N584" s="1" t="s">
        <v>4</v>
      </c>
      <c r="O584" s="1" t="s">
        <v>4</v>
      </c>
      <c r="P584" s="1" t="s">
        <v>4</v>
      </c>
    </row>
    <row r="585" spans="1:16" hidden="1" outlineLevel="1">
      <c r="A585" s="1" t="s">
        <v>1111</v>
      </c>
      <c r="B585" s="20" t="s">
        <v>135</v>
      </c>
      <c r="C585" s="20">
        <v>100</v>
      </c>
      <c r="D585" s="1">
        <v>1</v>
      </c>
      <c r="E585" s="4">
        <f t="shared" si="76"/>
        <v>102</v>
      </c>
      <c r="F585" s="4">
        <f t="shared" si="77"/>
        <v>103</v>
      </c>
      <c r="G585" s="4">
        <f t="shared" si="78"/>
        <v>105</v>
      </c>
      <c r="H585" s="4">
        <f t="shared" si="79"/>
        <v>112</v>
      </c>
      <c r="I585" s="1" t="s">
        <v>4</v>
      </c>
      <c r="J585" s="1" t="s">
        <v>4</v>
      </c>
      <c r="K585" s="1" t="s">
        <v>4</v>
      </c>
      <c r="L585" s="1" t="s">
        <v>4</v>
      </c>
      <c r="M585" s="1" t="s">
        <v>4</v>
      </c>
      <c r="N585" s="1" t="s">
        <v>4</v>
      </c>
      <c r="O585" s="1" t="s">
        <v>4</v>
      </c>
      <c r="P585" s="1" t="s">
        <v>4</v>
      </c>
    </row>
    <row r="586" spans="1:16" hidden="1" outlineLevel="1">
      <c r="A586" s="1" t="s">
        <v>1112</v>
      </c>
      <c r="B586" s="20">
        <v>0.5</v>
      </c>
      <c r="C586" s="20">
        <v>50</v>
      </c>
      <c r="D586" s="1">
        <v>1</v>
      </c>
      <c r="E586" s="4">
        <f t="shared" ref="E586:E616" si="80">C586*Taux1+C586</f>
        <v>51</v>
      </c>
      <c r="F586" s="4">
        <f t="shared" ref="F586:F616" si="81">C586*Taux2+C586</f>
        <v>51.5</v>
      </c>
      <c r="G586" s="4">
        <f t="shared" ref="G586:G616" si="82">C586*Taux3+C586</f>
        <v>52.5</v>
      </c>
      <c r="H586" s="4">
        <f t="shared" ref="H586:H616" si="83">C586*Taux4+C586</f>
        <v>56</v>
      </c>
      <c r="I586" s="1" t="s">
        <v>4</v>
      </c>
      <c r="J586" s="1" t="s">
        <v>4</v>
      </c>
      <c r="K586" s="1" t="s">
        <v>4</v>
      </c>
      <c r="L586" s="1" t="s">
        <v>4</v>
      </c>
      <c r="M586" s="1" t="s">
        <v>4</v>
      </c>
      <c r="N586" s="1" t="s">
        <v>4</v>
      </c>
      <c r="O586" s="1" t="s">
        <v>4</v>
      </c>
      <c r="P586" s="1" t="s">
        <v>4</v>
      </c>
    </row>
    <row r="587" spans="1:16" hidden="1" outlineLevel="1">
      <c r="A587" s="1" t="s">
        <v>1113</v>
      </c>
      <c r="B587" s="20">
        <v>1</v>
      </c>
      <c r="C587" s="20">
        <v>15</v>
      </c>
      <c r="D587" s="1">
        <v>1</v>
      </c>
      <c r="E587" s="4">
        <f t="shared" si="80"/>
        <v>15.3</v>
      </c>
      <c r="F587" s="4">
        <f t="shared" si="81"/>
        <v>15.45</v>
      </c>
      <c r="G587" s="4">
        <f t="shared" si="82"/>
        <v>15.75</v>
      </c>
      <c r="H587" s="4">
        <f t="shared" si="83"/>
        <v>16.8</v>
      </c>
      <c r="I587" s="1" t="s">
        <v>4</v>
      </c>
      <c r="J587" s="1" t="s">
        <v>4</v>
      </c>
      <c r="K587" s="1" t="s">
        <v>4</v>
      </c>
      <c r="L587" s="1" t="s">
        <v>4</v>
      </c>
      <c r="M587" s="1" t="s">
        <v>4</v>
      </c>
      <c r="N587" s="1" t="s">
        <v>4</v>
      </c>
      <c r="O587" s="1" t="s">
        <v>4</v>
      </c>
      <c r="P587" s="1" t="s">
        <v>4</v>
      </c>
    </row>
    <row r="588" spans="1:16" hidden="1" outlineLevel="1">
      <c r="A588" s="1" t="s">
        <v>1114</v>
      </c>
      <c r="B588" s="20">
        <v>2</v>
      </c>
      <c r="C588" s="20">
        <v>15</v>
      </c>
      <c r="D588" s="1">
        <v>1</v>
      </c>
      <c r="E588" s="4">
        <f t="shared" si="80"/>
        <v>15.3</v>
      </c>
      <c r="F588" s="4">
        <f t="shared" si="81"/>
        <v>15.45</v>
      </c>
      <c r="G588" s="4">
        <f t="shared" si="82"/>
        <v>15.75</v>
      </c>
      <c r="H588" s="4">
        <f t="shared" si="83"/>
        <v>16.8</v>
      </c>
      <c r="I588" s="1" t="s">
        <v>4</v>
      </c>
      <c r="J588" s="1" t="s">
        <v>4</v>
      </c>
      <c r="K588" s="1" t="s">
        <v>4</v>
      </c>
      <c r="L588" s="1" t="s">
        <v>4</v>
      </c>
      <c r="M588" s="1" t="s">
        <v>4</v>
      </c>
      <c r="N588" s="1" t="s">
        <v>4</v>
      </c>
      <c r="O588" s="1" t="s">
        <v>4</v>
      </c>
      <c r="P588" s="1" t="s">
        <v>4</v>
      </c>
    </row>
    <row r="589" spans="1:16" hidden="1" outlineLevel="1">
      <c r="A589" s="1" t="s">
        <v>1115</v>
      </c>
      <c r="B589" s="20">
        <v>10</v>
      </c>
      <c r="C589" s="20">
        <v>15</v>
      </c>
      <c r="D589" s="1">
        <v>1</v>
      </c>
      <c r="E589" s="4">
        <f t="shared" si="80"/>
        <v>15.3</v>
      </c>
      <c r="F589" s="4">
        <f t="shared" si="81"/>
        <v>15.45</v>
      </c>
      <c r="G589" s="4">
        <f t="shared" si="82"/>
        <v>15.75</v>
      </c>
      <c r="H589" s="4">
        <f t="shared" si="83"/>
        <v>16.8</v>
      </c>
      <c r="I589" s="1" t="s">
        <v>4</v>
      </c>
      <c r="J589" s="1" t="s">
        <v>4</v>
      </c>
      <c r="K589" s="1" t="s">
        <v>4</v>
      </c>
      <c r="L589" s="1" t="s">
        <v>4</v>
      </c>
      <c r="M589" s="1" t="s">
        <v>4</v>
      </c>
      <c r="N589" s="1" t="s">
        <v>4</v>
      </c>
      <c r="O589" s="1" t="s">
        <v>4</v>
      </c>
      <c r="P589" s="1" t="s">
        <v>4</v>
      </c>
    </row>
    <row r="590" spans="1:16" hidden="1" outlineLevel="1">
      <c r="A590" s="1" t="s">
        <v>1116</v>
      </c>
      <c r="B590" s="20">
        <v>15</v>
      </c>
      <c r="C590" s="20">
        <v>150</v>
      </c>
      <c r="D590" s="1">
        <v>1</v>
      </c>
      <c r="E590" s="4">
        <f t="shared" si="80"/>
        <v>153</v>
      </c>
      <c r="F590" s="4">
        <f t="shared" si="81"/>
        <v>154.5</v>
      </c>
      <c r="G590" s="4">
        <f t="shared" si="82"/>
        <v>157.5</v>
      </c>
      <c r="H590" s="4">
        <f t="shared" si="83"/>
        <v>168</v>
      </c>
      <c r="I590" s="1" t="s">
        <v>4</v>
      </c>
      <c r="J590" s="1" t="s">
        <v>4</v>
      </c>
      <c r="K590" s="1" t="s">
        <v>4</v>
      </c>
      <c r="L590" s="1" t="s">
        <v>4</v>
      </c>
      <c r="M590" s="1" t="s">
        <v>4</v>
      </c>
      <c r="N590" s="1" t="s">
        <v>4</v>
      </c>
      <c r="O590" s="1" t="s">
        <v>4</v>
      </c>
      <c r="P590" s="1" t="s">
        <v>4</v>
      </c>
    </row>
    <row r="591" spans="1:16" hidden="1" outlineLevel="1">
      <c r="A591" s="1" t="s">
        <v>1117</v>
      </c>
      <c r="B591" s="20">
        <v>250</v>
      </c>
      <c r="C591" s="20">
        <v>500</v>
      </c>
      <c r="D591" s="1">
        <v>1</v>
      </c>
      <c r="E591" s="4">
        <f t="shared" si="80"/>
        <v>510</v>
      </c>
      <c r="F591" s="4">
        <f t="shared" si="81"/>
        <v>515</v>
      </c>
      <c r="G591" s="4">
        <f t="shared" si="82"/>
        <v>525</v>
      </c>
      <c r="H591" s="4">
        <f t="shared" si="83"/>
        <v>560</v>
      </c>
      <c r="I591" s="1" t="s">
        <v>4</v>
      </c>
      <c r="J591" s="1" t="s">
        <v>4</v>
      </c>
      <c r="K591" s="1" t="s">
        <v>4</v>
      </c>
      <c r="L591" s="1" t="s">
        <v>4</v>
      </c>
      <c r="M591" s="1" t="s">
        <v>4</v>
      </c>
      <c r="N591" s="1" t="s">
        <v>4</v>
      </c>
      <c r="O591" s="1" t="s">
        <v>4</v>
      </c>
      <c r="P591" s="1" t="s">
        <v>4</v>
      </c>
    </row>
    <row r="592" spans="1:16" hidden="1" outlineLevel="1">
      <c r="A592" s="1" t="s">
        <v>1118</v>
      </c>
      <c r="B592" s="21">
        <v>1150</v>
      </c>
      <c r="C592" s="20">
        <v>1500</v>
      </c>
      <c r="D592" s="1">
        <v>1</v>
      </c>
      <c r="E592" s="4">
        <f t="shared" si="80"/>
        <v>1530</v>
      </c>
      <c r="F592" s="4">
        <f t="shared" si="81"/>
        <v>1545</v>
      </c>
      <c r="G592" s="4">
        <f t="shared" si="82"/>
        <v>1575</v>
      </c>
      <c r="H592" s="4">
        <f t="shared" si="83"/>
        <v>1680</v>
      </c>
      <c r="I592" s="1" t="s">
        <v>4</v>
      </c>
      <c r="J592" s="1" t="s">
        <v>4</v>
      </c>
      <c r="K592" s="1" t="s">
        <v>4</v>
      </c>
      <c r="L592" s="1" t="s">
        <v>4</v>
      </c>
      <c r="M592" s="1" t="s">
        <v>4</v>
      </c>
      <c r="N592" s="1" t="s">
        <v>4</v>
      </c>
      <c r="O592" s="1" t="s">
        <v>4</v>
      </c>
      <c r="P592" s="1" t="s">
        <v>4</v>
      </c>
    </row>
    <row r="593" spans="1:16" hidden="1" outlineLevel="1">
      <c r="A593" s="1" t="s">
        <v>1119</v>
      </c>
      <c r="B593" s="20" t="s">
        <v>135</v>
      </c>
      <c r="C593" s="20">
        <v>2000</v>
      </c>
      <c r="D593" s="1">
        <v>1</v>
      </c>
      <c r="E593" s="4">
        <f t="shared" si="80"/>
        <v>2040</v>
      </c>
      <c r="F593" s="4">
        <f t="shared" si="81"/>
        <v>2060</v>
      </c>
      <c r="G593" s="4">
        <f t="shared" si="82"/>
        <v>2100</v>
      </c>
      <c r="H593" s="4">
        <f t="shared" si="83"/>
        <v>2240</v>
      </c>
      <c r="I593" s="1" t="s">
        <v>4</v>
      </c>
      <c r="J593" s="1" t="s">
        <v>4</v>
      </c>
      <c r="K593" s="1" t="s">
        <v>4</v>
      </c>
      <c r="L593" s="1" t="s">
        <v>4</v>
      </c>
      <c r="M593" s="1" t="s">
        <v>4</v>
      </c>
      <c r="N593" s="1" t="s">
        <v>4</v>
      </c>
      <c r="O593" s="1" t="s">
        <v>4</v>
      </c>
      <c r="P593" s="1" t="s">
        <v>4</v>
      </c>
    </row>
    <row r="594" spans="1:16" hidden="1" outlineLevel="1">
      <c r="A594" s="1" t="s">
        <v>1120</v>
      </c>
      <c r="B594" s="20" t="s">
        <v>135</v>
      </c>
      <c r="C594" s="20">
        <v>1000</v>
      </c>
      <c r="D594" s="1">
        <v>1</v>
      </c>
      <c r="E594" s="4">
        <f t="shared" si="80"/>
        <v>1020</v>
      </c>
      <c r="F594" s="4">
        <f t="shared" si="81"/>
        <v>1030</v>
      </c>
      <c r="G594" s="4">
        <f t="shared" si="82"/>
        <v>1050</v>
      </c>
      <c r="H594" s="4">
        <f t="shared" si="83"/>
        <v>1120</v>
      </c>
      <c r="I594" s="1" t="s">
        <v>4</v>
      </c>
      <c r="J594" s="1" t="s">
        <v>4</v>
      </c>
      <c r="K594" s="1" t="s">
        <v>4</v>
      </c>
      <c r="L594" s="1" t="s">
        <v>4</v>
      </c>
      <c r="M594" s="1" t="s">
        <v>4</v>
      </c>
      <c r="N594" s="1" t="s">
        <v>4</v>
      </c>
      <c r="O594" s="1" t="s">
        <v>4</v>
      </c>
      <c r="P594" s="1" t="s">
        <v>4</v>
      </c>
    </row>
    <row r="595" spans="1:16" hidden="1" outlineLevel="1">
      <c r="A595" s="1" t="s">
        <v>1121</v>
      </c>
      <c r="B595" s="20">
        <v>0.5</v>
      </c>
      <c r="C595" s="20">
        <v>500</v>
      </c>
      <c r="D595" s="1">
        <v>1</v>
      </c>
      <c r="E595" s="4">
        <f t="shared" si="80"/>
        <v>510</v>
      </c>
      <c r="F595" s="4">
        <f t="shared" si="81"/>
        <v>515</v>
      </c>
      <c r="G595" s="4">
        <f t="shared" si="82"/>
        <v>525</v>
      </c>
      <c r="H595" s="4">
        <f t="shared" si="83"/>
        <v>560</v>
      </c>
      <c r="I595" s="1" t="s">
        <v>4</v>
      </c>
      <c r="J595" s="1" t="s">
        <v>4</v>
      </c>
      <c r="K595" s="1" t="s">
        <v>4</v>
      </c>
      <c r="L595" s="1" t="s">
        <v>4</v>
      </c>
      <c r="M595" s="1" t="s">
        <v>4</v>
      </c>
      <c r="N595" s="1" t="s">
        <v>4</v>
      </c>
      <c r="O595" s="1" t="s">
        <v>4</v>
      </c>
      <c r="P595" s="1" t="s">
        <v>4</v>
      </c>
    </row>
    <row r="596" spans="1:16" hidden="1" outlineLevel="1">
      <c r="A596" s="1" t="s">
        <v>1122</v>
      </c>
      <c r="B596" s="20">
        <v>1</v>
      </c>
      <c r="C596" s="20">
        <v>50</v>
      </c>
      <c r="D596" s="1">
        <v>1</v>
      </c>
      <c r="E596" s="4">
        <f t="shared" si="80"/>
        <v>51</v>
      </c>
      <c r="F596" s="4">
        <f t="shared" si="81"/>
        <v>51.5</v>
      </c>
      <c r="G596" s="4">
        <f t="shared" si="82"/>
        <v>52.5</v>
      </c>
      <c r="H596" s="4">
        <f t="shared" si="83"/>
        <v>56</v>
      </c>
      <c r="I596" s="1" t="s">
        <v>4</v>
      </c>
      <c r="J596" s="1" t="s">
        <v>4</v>
      </c>
      <c r="K596" s="1" t="s">
        <v>4</v>
      </c>
      <c r="L596" s="1" t="s">
        <v>4</v>
      </c>
      <c r="M596" s="1" t="s">
        <v>4</v>
      </c>
      <c r="N596" s="1" t="s">
        <v>4</v>
      </c>
      <c r="O596" s="1" t="s">
        <v>4</v>
      </c>
      <c r="P596" s="1" t="s">
        <v>4</v>
      </c>
    </row>
    <row r="597" spans="1:16" hidden="1" outlineLevel="1">
      <c r="A597" s="1" t="s">
        <v>1123</v>
      </c>
      <c r="B597" s="20">
        <v>2</v>
      </c>
      <c r="C597" s="20">
        <v>50</v>
      </c>
      <c r="D597" s="1">
        <v>1</v>
      </c>
      <c r="E597" s="4">
        <f t="shared" si="80"/>
        <v>51</v>
      </c>
      <c r="F597" s="4">
        <f t="shared" si="81"/>
        <v>51.5</v>
      </c>
      <c r="G597" s="4">
        <f t="shared" si="82"/>
        <v>52.5</v>
      </c>
      <c r="H597" s="4">
        <f t="shared" si="83"/>
        <v>56</v>
      </c>
      <c r="I597" s="1" t="s">
        <v>4</v>
      </c>
      <c r="J597" s="1" t="s">
        <v>4</v>
      </c>
      <c r="K597" s="1" t="s">
        <v>4</v>
      </c>
      <c r="L597" s="1" t="s">
        <v>4</v>
      </c>
      <c r="M597" s="1" t="s">
        <v>4</v>
      </c>
      <c r="N597" s="1" t="s">
        <v>4</v>
      </c>
      <c r="O597" s="1" t="s">
        <v>4</v>
      </c>
      <c r="P597" s="1" t="s">
        <v>4</v>
      </c>
    </row>
    <row r="598" spans="1:16" hidden="1" outlineLevel="1">
      <c r="A598" s="1" t="s">
        <v>1124</v>
      </c>
      <c r="B598" s="20">
        <v>10</v>
      </c>
      <c r="C598" s="20">
        <v>50</v>
      </c>
      <c r="D598" s="1">
        <v>1</v>
      </c>
      <c r="E598" s="4">
        <f t="shared" si="80"/>
        <v>51</v>
      </c>
      <c r="F598" s="4">
        <f t="shared" si="81"/>
        <v>51.5</v>
      </c>
      <c r="G598" s="4">
        <f t="shared" si="82"/>
        <v>52.5</v>
      </c>
      <c r="H598" s="4">
        <f t="shared" si="83"/>
        <v>56</v>
      </c>
      <c r="I598" s="1" t="s">
        <v>4</v>
      </c>
      <c r="J598" s="1" t="s">
        <v>4</v>
      </c>
      <c r="K598" s="1" t="s">
        <v>4</v>
      </c>
      <c r="L598" s="1" t="s">
        <v>4</v>
      </c>
      <c r="M598" s="1" t="s">
        <v>4</v>
      </c>
      <c r="N598" s="1" t="s">
        <v>4</v>
      </c>
      <c r="O598" s="1" t="s">
        <v>4</v>
      </c>
      <c r="P598" s="1" t="s">
        <v>4</v>
      </c>
    </row>
    <row r="599" spans="1:16" hidden="1" outlineLevel="1">
      <c r="A599" s="1" t="s">
        <v>1125</v>
      </c>
      <c r="B599" s="20">
        <v>15</v>
      </c>
      <c r="C599" s="20">
        <v>500</v>
      </c>
      <c r="D599" s="1">
        <v>1</v>
      </c>
      <c r="E599" s="4">
        <f t="shared" si="80"/>
        <v>510</v>
      </c>
      <c r="F599" s="4">
        <f t="shared" si="81"/>
        <v>515</v>
      </c>
      <c r="G599" s="4">
        <f t="shared" si="82"/>
        <v>525</v>
      </c>
      <c r="H599" s="4">
        <f t="shared" si="83"/>
        <v>560</v>
      </c>
      <c r="I599" s="1" t="s">
        <v>4</v>
      </c>
      <c r="J599" s="1" t="s">
        <v>4</v>
      </c>
      <c r="K599" s="1" t="s">
        <v>4</v>
      </c>
      <c r="L599" s="1" t="s">
        <v>4</v>
      </c>
      <c r="M599" s="1" t="s">
        <v>4</v>
      </c>
      <c r="N599" s="1" t="s">
        <v>4</v>
      </c>
      <c r="O599" s="1" t="s">
        <v>4</v>
      </c>
      <c r="P599" s="1" t="s">
        <v>4</v>
      </c>
    </row>
    <row r="600" spans="1:16" hidden="1" outlineLevel="1">
      <c r="A600" s="1" t="s">
        <v>1126</v>
      </c>
      <c r="B600" s="20">
        <v>250</v>
      </c>
      <c r="C600" s="20">
        <v>5000</v>
      </c>
      <c r="D600" s="1">
        <v>1</v>
      </c>
      <c r="E600" s="4">
        <f t="shared" si="80"/>
        <v>5100</v>
      </c>
      <c r="F600" s="4">
        <f t="shared" si="81"/>
        <v>5150</v>
      </c>
      <c r="G600" s="4">
        <f t="shared" si="82"/>
        <v>5250</v>
      </c>
      <c r="H600" s="4">
        <f t="shared" si="83"/>
        <v>5600</v>
      </c>
      <c r="I600" s="1" t="s">
        <v>4</v>
      </c>
      <c r="J600" s="1" t="s">
        <v>4</v>
      </c>
      <c r="K600" s="1" t="s">
        <v>4</v>
      </c>
      <c r="L600" s="1" t="s">
        <v>4</v>
      </c>
      <c r="M600" s="1" t="s">
        <v>4</v>
      </c>
      <c r="N600" s="1" t="s">
        <v>4</v>
      </c>
      <c r="O600" s="1" t="s">
        <v>4</v>
      </c>
      <c r="P600" s="1" t="s">
        <v>4</v>
      </c>
    </row>
    <row r="601" spans="1:16" hidden="1" outlineLevel="1">
      <c r="A601" s="1" t="s">
        <v>1127</v>
      </c>
      <c r="B601" s="21">
        <v>1150</v>
      </c>
      <c r="C601" s="20">
        <v>15000</v>
      </c>
      <c r="D601" s="1">
        <v>1</v>
      </c>
      <c r="E601" s="4">
        <f t="shared" si="80"/>
        <v>15300</v>
      </c>
      <c r="F601" s="4">
        <f t="shared" si="81"/>
        <v>15450</v>
      </c>
      <c r="G601" s="4">
        <f t="shared" si="82"/>
        <v>15750</v>
      </c>
      <c r="H601" s="4">
        <f t="shared" si="83"/>
        <v>16800</v>
      </c>
      <c r="I601" s="1" t="s">
        <v>4</v>
      </c>
      <c r="J601" s="1" t="s">
        <v>4</v>
      </c>
      <c r="K601" s="1" t="s">
        <v>4</v>
      </c>
      <c r="L601" s="1" t="s">
        <v>4</v>
      </c>
      <c r="M601" s="1" t="s">
        <v>4</v>
      </c>
      <c r="N601" s="1" t="s">
        <v>4</v>
      </c>
      <c r="O601" s="1" t="s">
        <v>4</v>
      </c>
      <c r="P601" s="1" t="s">
        <v>4</v>
      </c>
    </row>
    <row r="602" spans="1:16" hidden="1" outlineLevel="1">
      <c r="A602" s="1" t="s">
        <v>1128</v>
      </c>
      <c r="B602" s="20">
        <v>2</v>
      </c>
      <c r="C602" s="20">
        <v>0.4</v>
      </c>
      <c r="D602" s="1">
        <v>1</v>
      </c>
      <c r="E602" s="4">
        <f t="shared" si="80"/>
        <v>0.40800000000000003</v>
      </c>
      <c r="F602" s="4">
        <f t="shared" si="81"/>
        <v>0.41200000000000003</v>
      </c>
      <c r="G602" s="4">
        <f t="shared" si="82"/>
        <v>0.42000000000000004</v>
      </c>
      <c r="H602" s="4">
        <f t="shared" si="83"/>
        <v>0.44800000000000001</v>
      </c>
      <c r="I602" s="1" t="s">
        <v>4</v>
      </c>
      <c r="J602" s="1" t="s">
        <v>4</v>
      </c>
      <c r="K602" s="1" t="s">
        <v>4</v>
      </c>
      <c r="L602" s="1" t="s">
        <v>4</v>
      </c>
      <c r="M602" s="1" t="s">
        <v>4</v>
      </c>
      <c r="N602" s="1" t="s">
        <v>4</v>
      </c>
      <c r="O602" s="1" t="s">
        <v>4</v>
      </c>
      <c r="P602" s="1" t="s">
        <v>4</v>
      </c>
    </row>
    <row r="603" spans="1:16" hidden="1" outlineLevel="1">
      <c r="A603" s="1" t="s">
        <v>1129</v>
      </c>
      <c r="B603" s="20">
        <v>2</v>
      </c>
      <c r="C603" s="20">
        <v>0.6</v>
      </c>
      <c r="D603" s="1">
        <v>1</v>
      </c>
      <c r="E603" s="4">
        <f t="shared" si="80"/>
        <v>0.61199999999999999</v>
      </c>
      <c r="F603" s="4">
        <f t="shared" si="81"/>
        <v>0.61799999999999999</v>
      </c>
      <c r="G603" s="4">
        <f t="shared" si="82"/>
        <v>0.63</v>
      </c>
      <c r="H603" s="4">
        <f t="shared" si="83"/>
        <v>0.67199999999999993</v>
      </c>
      <c r="I603" s="1" t="s">
        <v>4</v>
      </c>
      <c r="J603" s="1" t="s">
        <v>4</v>
      </c>
      <c r="K603" s="1" t="s">
        <v>4</v>
      </c>
      <c r="L603" s="1" t="s">
        <v>4</v>
      </c>
      <c r="M603" s="1" t="s">
        <v>4</v>
      </c>
      <c r="N603" s="1" t="s">
        <v>4</v>
      </c>
      <c r="O603" s="1" t="s">
        <v>4</v>
      </c>
      <c r="P603" s="1" t="s">
        <v>4</v>
      </c>
    </row>
    <row r="604" spans="1:16" hidden="1" outlineLevel="1">
      <c r="A604" s="1" t="s">
        <v>1130</v>
      </c>
      <c r="B604" s="20">
        <v>4</v>
      </c>
      <c r="C604" s="20">
        <v>1</v>
      </c>
      <c r="D604" s="1">
        <v>1</v>
      </c>
      <c r="E604" s="4">
        <f t="shared" si="80"/>
        <v>1.02</v>
      </c>
      <c r="F604" s="4">
        <f t="shared" si="81"/>
        <v>1.03</v>
      </c>
      <c r="G604" s="4">
        <f t="shared" si="82"/>
        <v>1.05</v>
      </c>
      <c r="H604" s="4">
        <f t="shared" si="83"/>
        <v>1.1200000000000001</v>
      </c>
      <c r="I604" s="1" t="s">
        <v>4</v>
      </c>
      <c r="J604" s="1" t="s">
        <v>4</v>
      </c>
      <c r="K604" s="1" t="s">
        <v>4</v>
      </c>
      <c r="L604" s="1" t="s">
        <v>4</v>
      </c>
      <c r="M604" s="1" t="s">
        <v>4</v>
      </c>
      <c r="N604" s="1" t="s">
        <v>4</v>
      </c>
      <c r="O604" s="1" t="s">
        <v>4</v>
      </c>
      <c r="P604" s="1" t="s">
        <v>4</v>
      </c>
    </row>
    <row r="605" spans="1:16" hidden="1" outlineLevel="1">
      <c r="A605" s="1" t="s">
        <v>362</v>
      </c>
      <c r="B605" s="20">
        <v>1</v>
      </c>
      <c r="C605" s="20">
        <v>1</v>
      </c>
      <c r="D605" s="1">
        <v>1</v>
      </c>
      <c r="E605" s="4">
        <f t="shared" si="80"/>
        <v>1.02</v>
      </c>
      <c r="F605" s="4">
        <f t="shared" si="81"/>
        <v>1.03</v>
      </c>
      <c r="G605" s="4">
        <f t="shared" si="82"/>
        <v>1.05</v>
      </c>
      <c r="H605" s="4">
        <f t="shared" si="83"/>
        <v>1.1200000000000001</v>
      </c>
      <c r="I605" s="1" t="s">
        <v>4</v>
      </c>
      <c r="J605" s="1" t="s">
        <v>4</v>
      </c>
      <c r="K605" s="1" t="s">
        <v>4</v>
      </c>
      <c r="L605" s="1" t="s">
        <v>4</v>
      </c>
      <c r="M605" s="1" t="s">
        <v>4</v>
      </c>
      <c r="N605" s="1" t="s">
        <v>4</v>
      </c>
      <c r="O605" s="1" t="s">
        <v>4</v>
      </c>
      <c r="P605" s="1" t="s">
        <v>4</v>
      </c>
    </row>
    <row r="606" spans="1:16" hidden="1" outlineLevel="1">
      <c r="A606" s="1" t="s">
        <v>363</v>
      </c>
      <c r="B606" s="20">
        <v>1</v>
      </c>
      <c r="C606" s="20">
        <v>20</v>
      </c>
      <c r="D606" s="1">
        <v>1</v>
      </c>
      <c r="E606" s="4">
        <f t="shared" si="80"/>
        <v>20.399999999999999</v>
      </c>
      <c r="F606" s="4">
        <f t="shared" si="81"/>
        <v>20.6</v>
      </c>
      <c r="G606" s="4">
        <f t="shared" si="82"/>
        <v>21</v>
      </c>
      <c r="H606" s="4">
        <f t="shared" si="83"/>
        <v>22.4</v>
      </c>
      <c r="I606" s="1" t="s">
        <v>4</v>
      </c>
      <c r="J606" s="1" t="s">
        <v>4</v>
      </c>
      <c r="K606" s="1" t="s">
        <v>4</v>
      </c>
      <c r="L606" s="1" t="s">
        <v>4</v>
      </c>
      <c r="M606" s="1" t="s">
        <v>4</v>
      </c>
      <c r="N606" s="1" t="s">
        <v>4</v>
      </c>
      <c r="O606" s="1" t="s">
        <v>4</v>
      </c>
      <c r="P606" s="1" t="s">
        <v>4</v>
      </c>
    </row>
    <row r="607" spans="1:16" hidden="1" outlineLevel="1">
      <c r="A607" s="1" t="s">
        <v>1131</v>
      </c>
      <c r="B607" s="20" t="s">
        <v>135</v>
      </c>
      <c r="C607" s="20">
        <v>0.1</v>
      </c>
      <c r="D607" s="1">
        <v>1</v>
      </c>
      <c r="E607" s="4">
        <f t="shared" si="80"/>
        <v>0.10200000000000001</v>
      </c>
      <c r="F607" s="4">
        <f t="shared" si="81"/>
        <v>0.10300000000000001</v>
      </c>
      <c r="G607" s="4">
        <f t="shared" si="82"/>
        <v>0.10500000000000001</v>
      </c>
      <c r="H607" s="4">
        <f t="shared" si="83"/>
        <v>0.112</v>
      </c>
      <c r="I607" s="1" t="s">
        <v>4</v>
      </c>
      <c r="J607" s="1" t="s">
        <v>4</v>
      </c>
      <c r="K607" s="1" t="s">
        <v>4</v>
      </c>
      <c r="L607" s="1" t="s">
        <v>4</v>
      </c>
      <c r="M607" s="1" t="s">
        <v>4</v>
      </c>
      <c r="N607" s="1" t="s">
        <v>4</v>
      </c>
      <c r="O607" s="1" t="s">
        <v>4</v>
      </c>
      <c r="P607" s="1" t="s">
        <v>4</v>
      </c>
    </row>
    <row r="608" spans="1:16" hidden="1" outlineLevel="1">
      <c r="A608" s="1" t="s">
        <v>1132</v>
      </c>
      <c r="B608" s="20">
        <v>1</v>
      </c>
      <c r="C608" s="20">
        <v>0.5</v>
      </c>
      <c r="D608" s="1">
        <v>1</v>
      </c>
      <c r="E608" s="4">
        <f t="shared" si="80"/>
        <v>0.51</v>
      </c>
      <c r="F608" s="4">
        <f t="shared" si="81"/>
        <v>0.51500000000000001</v>
      </c>
      <c r="G608" s="4">
        <f t="shared" si="82"/>
        <v>0.52500000000000002</v>
      </c>
      <c r="H608" s="4">
        <f t="shared" si="83"/>
        <v>0.56000000000000005</v>
      </c>
      <c r="I608" s="1" t="s">
        <v>4</v>
      </c>
      <c r="J608" s="1" t="s">
        <v>4</v>
      </c>
      <c r="K608" s="1" t="s">
        <v>4</v>
      </c>
      <c r="L608" s="1" t="s">
        <v>4</v>
      </c>
      <c r="M608" s="1" t="s">
        <v>4</v>
      </c>
      <c r="N608" s="1" t="s">
        <v>4</v>
      </c>
      <c r="O608" s="1" t="s">
        <v>4</v>
      </c>
      <c r="P608" s="1" t="s">
        <v>4</v>
      </c>
    </row>
    <row r="609" spans="1:16" hidden="1" outlineLevel="1">
      <c r="A609" s="1" t="s">
        <v>1133</v>
      </c>
      <c r="B609" s="20">
        <v>1</v>
      </c>
      <c r="C609" s="20">
        <v>0.7</v>
      </c>
      <c r="D609" s="1">
        <v>1</v>
      </c>
      <c r="E609" s="4">
        <f t="shared" si="80"/>
        <v>0.71399999999999997</v>
      </c>
      <c r="F609" s="4">
        <f t="shared" si="81"/>
        <v>0.72099999999999997</v>
      </c>
      <c r="G609" s="4">
        <f t="shared" si="82"/>
        <v>0.73499999999999999</v>
      </c>
      <c r="H609" s="4">
        <f t="shared" si="83"/>
        <v>0.78399999999999992</v>
      </c>
      <c r="I609" s="1" t="s">
        <v>4</v>
      </c>
      <c r="J609" s="1" t="s">
        <v>4</v>
      </c>
      <c r="K609" s="1" t="s">
        <v>4</v>
      </c>
      <c r="L609" s="1" t="s">
        <v>4</v>
      </c>
      <c r="M609" s="1" t="s">
        <v>4</v>
      </c>
      <c r="N609" s="1" t="s">
        <v>4</v>
      </c>
      <c r="O609" s="1" t="s">
        <v>4</v>
      </c>
      <c r="P609" s="1" t="s">
        <v>4</v>
      </c>
    </row>
    <row r="610" spans="1:16" hidden="1" outlineLevel="1">
      <c r="A610" s="1" t="s">
        <v>364</v>
      </c>
      <c r="B610" s="20">
        <v>1</v>
      </c>
      <c r="C610" s="20">
        <v>15</v>
      </c>
      <c r="D610" s="1">
        <v>1</v>
      </c>
      <c r="E610" s="4">
        <f t="shared" si="80"/>
        <v>15.3</v>
      </c>
      <c r="F610" s="4">
        <f t="shared" si="81"/>
        <v>15.45</v>
      </c>
      <c r="G610" s="4">
        <f t="shared" si="82"/>
        <v>15.75</v>
      </c>
      <c r="H610" s="4">
        <f t="shared" si="83"/>
        <v>16.8</v>
      </c>
      <c r="I610" s="1" t="s">
        <v>4</v>
      </c>
      <c r="J610" s="1" t="s">
        <v>4</v>
      </c>
      <c r="K610" s="1" t="s">
        <v>4</v>
      </c>
      <c r="L610" s="1" t="s">
        <v>4</v>
      </c>
      <c r="M610" s="1" t="s">
        <v>4</v>
      </c>
      <c r="N610" s="1" t="s">
        <v>4</v>
      </c>
      <c r="O610" s="1" t="s">
        <v>4</v>
      </c>
      <c r="P610" s="1" t="s">
        <v>4</v>
      </c>
    </row>
    <row r="611" spans="1:16" hidden="1" outlineLevel="1">
      <c r="A611" s="1" t="s">
        <v>365</v>
      </c>
      <c r="B611" s="20" t="s">
        <v>135</v>
      </c>
      <c r="C611" s="20">
        <v>10</v>
      </c>
      <c r="D611" s="1">
        <v>1</v>
      </c>
      <c r="E611" s="4">
        <f t="shared" si="80"/>
        <v>10.199999999999999</v>
      </c>
      <c r="F611" s="4">
        <f t="shared" si="81"/>
        <v>10.3</v>
      </c>
      <c r="G611" s="4">
        <f t="shared" si="82"/>
        <v>10.5</v>
      </c>
      <c r="H611" s="4">
        <f t="shared" si="83"/>
        <v>11.2</v>
      </c>
      <c r="I611" s="1" t="s">
        <v>4</v>
      </c>
      <c r="J611" s="1" t="s">
        <v>4</v>
      </c>
      <c r="K611" s="1" t="s">
        <v>4</v>
      </c>
      <c r="L611" s="1" t="s">
        <v>4</v>
      </c>
      <c r="M611" s="1" t="s">
        <v>4</v>
      </c>
      <c r="N611" s="1" t="s">
        <v>4</v>
      </c>
      <c r="O611" s="1" t="s">
        <v>4</v>
      </c>
      <c r="P611" s="1" t="s">
        <v>4</v>
      </c>
    </row>
    <row r="612" spans="1:16" hidden="1" outlineLevel="1">
      <c r="A612" s="1" t="s">
        <v>366</v>
      </c>
      <c r="B612" s="20">
        <v>5</v>
      </c>
      <c r="C612" s="20">
        <v>35</v>
      </c>
      <c r="D612" s="1">
        <v>1</v>
      </c>
      <c r="E612" s="4">
        <f t="shared" si="80"/>
        <v>35.700000000000003</v>
      </c>
      <c r="F612" s="4">
        <f t="shared" si="81"/>
        <v>36.049999999999997</v>
      </c>
      <c r="G612" s="4">
        <f t="shared" si="82"/>
        <v>36.75</v>
      </c>
      <c r="H612" s="4">
        <f t="shared" si="83"/>
        <v>39.200000000000003</v>
      </c>
      <c r="I612" s="1" t="s">
        <v>4</v>
      </c>
      <c r="J612" s="1" t="s">
        <v>4</v>
      </c>
      <c r="K612" s="1" t="s">
        <v>4</v>
      </c>
      <c r="L612" s="1" t="s">
        <v>4</v>
      </c>
      <c r="M612" s="1" t="s">
        <v>4</v>
      </c>
      <c r="N612" s="1" t="s">
        <v>4</v>
      </c>
      <c r="O612" s="1" t="s">
        <v>4</v>
      </c>
      <c r="P612" s="1" t="s">
        <v>4</v>
      </c>
    </row>
    <row r="613" spans="1:16" hidden="1" outlineLevel="1">
      <c r="A613" s="1" t="s">
        <v>367</v>
      </c>
      <c r="B613" s="20" t="s">
        <v>135</v>
      </c>
      <c r="C613" s="20">
        <v>25</v>
      </c>
      <c r="D613" s="1">
        <v>1</v>
      </c>
      <c r="E613" s="4">
        <f t="shared" si="80"/>
        <v>25.5</v>
      </c>
      <c r="F613" s="4">
        <f t="shared" si="81"/>
        <v>25.75</v>
      </c>
      <c r="G613" s="4">
        <f t="shared" si="82"/>
        <v>26.25</v>
      </c>
      <c r="H613" s="4">
        <f t="shared" si="83"/>
        <v>28</v>
      </c>
      <c r="I613" s="1" t="s">
        <v>4</v>
      </c>
      <c r="J613" s="1" t="s">
        <v>4</v>
      </c>
      <c r="K613" s="1" t="s">
        <v>4</v>
      </c>
      <c r="L613" s="1" t="s">
        <v>4</v>
      </c>
      <c r="M613" s="1" t="s">
        <v>4</v>
      </c>
      <c r="N613" s="1" t="s">
        <v>4</v>
      </c>
      <c r="O613" s="1" t="s">
        <v>4</v>
      </c>
      <c r="P613" s="1" t="s">
        <v>4</v>
      </c>
    </row>
    <row r="614" spans="1:16" hidden="1" outlineLevel="1">
      <c r="A614" s="1" t="s">
        <v>368</v>
      </c>
      <c r="B614" s="20" t="s">
        <v>135</v>
      </c>
      <c r="C614" s="20">
        <v>0.1</v>
      </c>
      <c r="D614" s="1">
        <v>1</v>
      </c>
      <c r="E614" s="4">
        <f t="shared" si="80"/>
        <v>0.10200000000000001</v>
      </c>
      <c r="F614" s="4">
        <f t="shared" si="81"/>
        <v>0.10300000000000001</v>
      </c>
      <c r="G614" s="4">
        <f t="shared" si="82"/>
        <v>0.10500000000000001</v>
      </c>
      <c r="H614" s="4">
        <f t="shared" si="83"/>
        <v>0.112</v>
      </c>
      <c r="I614" s="1" t="s">
        <v>4</v>
      </c>
      <c r="J614" s="1" t="s">
        <v>4</v>
      </c>
      <c r="K614" s="1" t="s">
        <v>4</v>
      </c>
      <c r="L614" s="1" t="s">
        <v>4</v>
      </c>
      <c r="M614" s="1" t="s">
        <v>4</v>
      </c>
      <c r="N614" s="1" t="s">
        <v>4</v>
      </c>
      <c r="O614" s="1" t="s">
        <v>4</v>
      </c>
      <c r="P614" s="1" t="s">
        <v>4</v>
      </c>
    </row>
    <row r="615" spans="1:16" hidden="1" outlineLevel="1">
      <c r="A615" s="1" t="s">
        <v>1134</v>
      </c>
      <c r="B615" s="20" t="s">
        <v>135</v>
      </c>
      <c r="C615" s="20">
        <v>0.5</v>
      </c>
      <c r="D615" s="1">
        <v>1</v>
      </c>
      <c r="E615" s="4">
        <f t="shared" si="80"/>
        <v>0.51</v>
      </c>
      <c r="F615" s="4">
        <f t="shared" si="81"/>
        <v>0.51500000000000001</v>
      </c>
      <c r="G615" s="4">
        <f t="shared" si="82"/>
        <v>0.52500000000000002</v>
      </c>
      <c r="H615" s="4">
        <f t="shared" si="83"/>
        <v>0.56000000000000005</v>
      </c>
      <c r="I615" s="1" t="s">
        <v>4</v>
      </c>
      <c r="J615" s="1" t="s">
        <v>4</v>
      </c>
      <c r="K615" s="1" t="s">
        <v>4</v>
      </c>
      <c r="L615" s="1" t="s">
        <v>4</v>
      </c>
      <c r="M615" s="1" t="s">
        <v>4</v>
      </c>
      <c r="N615" s="1" t="s">
        <v>4</v>
      </c>
      <c r="O615" s="1" t="s">
        <v>4</v>
      </c>
      <c r="P615" s="1" t="s">
        <v>4</v>
      </c>
    </row>
    <row r="616" spans="1:16" hidden="1" outlineLevel="1">
      <c r="A616" s="1" t="s">
        <v>1135</v>
      </c>
      <c r="B616" s="20" t="s">
        <v>135</v>
      </c>
      <c r="C616" s="20">
        <v>1</v>
      </c>
      <c r="D616" s="1">
        <v>1</v>
      </c>
      <c r="E616" s="4">
        <f t="shared" si="80"/>
        <v>1.02</v>
      </c>
      <c r="F616" s="4">
        <f t="shared" si="81"/>
        <v>1.03</v>
      </c>
      <c r="G616" s="4">
        <f t="shared" si="82"/>
        <v>1.05</v>
      </c>
      <c r="H616" s="4">
        <f t="shared" si="83"/>
        <v>1.1200000000000001</v>
      </c>
      <c r="I616" s="1" t="s">
        <v>4</v>
      </c>
      <c r="J616" s="1" t="s">
        <v>4</v>
      </c>
      <c r="K616" s="1" t="s">
        <v>4</v>
      </c>
      <c r="L616" s="1" t="s">
        <v>4</v>
      </c>
      <c r="M616" s="1" t="s">
        <v>4</v>
      </c>
      <c r="N616" s="1" t="s">
        <v>4</v>
      </c>
      <c r="O616" s="1" t="s">
        <v>4</v>
      </c>
      <c r="P616" s="1" t="s">
        <v>4</v>
      </c>
    </row>
    <row r="617" spans="1:16" collapsed="1">
      <c r="B617" s="20"/>
      <c r="C617" s="20"/>
    </row>
    <row r="618" spans="1:16">
      <c r="B618" s="19"/>
      <c r="C618" s="20"/>
      <c r="I618" s="1">
        <v>1</v>
      </c>
      <c r="J618" s="1">
        <v>2</v>
      </c>
      <c r="K618" s="1">
        <v>3</v>
      </c>
      <c r="L618" s="1">
        <v>4</v>
      </c>
      <c r="M618" s="1">
        <v>5</v>
      </c>
      <c r="N618" s="1">
        <v>6</v>
      </c>
      <c r="O618" s="1">
        <v>7</v>
      </c>
      <c r="P618" s="1">
        <v>8</v>
      </c>
    </row>
    <row r="619" spans="1:16">
      <c r="A619" s="19" t="s">
        <v>369</v>
      </c>
      <c r="B619" s="19" t="s">
        <v>134</v>
      </c>
      <c r="C619" s="19" t="s">
        <v>11</v>
      </c>
      <c r="D619" s="19" t="s">
        <v>6</v>
      </c>
      <c r="E619" s="78" t="s">
        <v>2</v>
      </c>
      <c r="F619" s="78"/>
      <c r="G619" s="78"/>
      <c r="H619" s="79" t="s">
        <v>5</v>
      </c>
      <c r="I619" s="79"/>
      <c r="J619" s="79"/>
      <c r="K619" s="79"/>
      <c r="L619" s="79"/>
      <c r="M619" s="79"/>
      <c r="N619" s="79"/>
      <c r="O619" s="79"/>
      <c r="P619" s="79"/>
    </row>
    <row r="620" spans="1:16">
      <c r="A620" s="1" t="s">
        <v>1136</v>
      </c>
      <c r="B620" s="20"/>
      <c r="C620" s="20"/>
      <c r="D620" s="1">
        <v>1</v>
      </c>
      <c r="E620" s="4">
        <f>C620*Taux1+C620</f>
        <v>0</v>
      </c>
      <c r="F620" s="4">
        <f>C620*Taux2+C620</f>
        <v>0</v>
      </c>
      <c r="G620" s="4">
        <f>C620*Taux3+C620</f>
        <v>0</v>
      </c>
      <c r="H620" s="4">
        <f>C620*Taux4+C620</f>
        <v>0</v>
      </c>
      <c r="I620" s="1" t="s">
        <v>4</v>
      </c>
      <c r="J620" s="1" t="s">
        <v>4</v>
      </c>
      <c r="K620" s="1" t="s">
        <v>4</v>
      </c>
      <c r="L620" s="1" t="s">
        <v>4</v>
      </c>
      <c r="M620" s="1" t="s">
        <v>4</v>
      </c>
      <c r="N620" s="1" t="s">
        <v>4</v>
      </c>
      <c r="O620" s="1" t="s">
        <v>4</v>
      </c>
      <c r="P620" s="1" t="s">
        <v>4</v>
      </c>
    </row>
    <row r="621" spans="1:16">
      <c r="A621" s="1" t="s">
        <v>1136</v>
      </c>
      <c r="B621" s="20"/>
      <c r="C621" s="20"/>
      <c r="D621" s="1">
        <v>1</v>
      </c>
      <c r="E621" s="4">
        <f>C621*Taux1+C621</f>
        <v>0</v>
      </c>
      <c r="F621" s="4">
        <f>C621*Taux2+C621</f>
        <v>0</v>
      </c>
      <c r="G621" s="4">
        <f>C621*Taux3+C621</f>
        <v>0</v>
      </c>
      <c r="H621" s="4">
        <f>C621*Taux4+C621</f>
        <v>0</v>
      </c>
      <c r="I621" s="1" t="s">
        <v>4</v>
      </c>
      <c r="J621" s="1" t="s">
        <v>4</v>
      </c>
      <c r="K621" s="1" t="s">
        <v>4</v>
      </c>
      <c r="L621" s="1" t="s">
        <v>4</v>
      </c>
      <c r="M621" s="1" t="s">
        <v>4</v>
      </c>
      <c r="N621" s="1" t="s">
        <v>4</v>
      </c>
      <c r="O621" s="1" t="s">
        <v>4</v>
      </c>
      <c r="P621" s="1" t="s">
        <v>4</v>
      </c>
    </row>
    <row r="622" spans="1:16">
      <c r="A622" s="1" t="s">
        <v>1136</v>
      </c>
      <c r="B622" s="20"/>
      <c r="C622" s="20"/>
      <c r="D622" s="1">
        <v>1</v>
      </c>
      <c r="E622" s="4">
        <f>C622*Taux1+C622</f>
        <v>0</v>
      </c>
      <c r="F622" s="4">
        <f>C622*Taux2+C622</f>
        <v>0</v>
      </c>
      <c r="G622" s="4">
        <f>C622*Taux3+C622</f>
        <v>0</v>
      </c>
      <c r="H622" s="4">
        <f>C622*Taux4+C622</f>
        <v>0</v>
      </c>
      <c r="I622" s="1" t="s">
        <v>4</v>
      </c>
      <c r="J622" s="1" t="s">
        <v>4</v>
      </c>
      <c r="K622" s="1" t="s">
        <v>4</v>
      </c>
      <c r="L622" s="1" t="s">
        <v>4</v>
      </c>
      <c r="M622" s="1" t="s">
        <v>4</v>
      </c>
      <c r="N622" s="1" t="s">
        <v>4</v>
      </c>
      <c r="O622" s="1" t="s">
        <v>4</v>
      </c>
      <c r="P622" s="1" t="s">
        <v>4</v>
      </c>
    </row>
  </sheetData>
  <sortState ref="A132:P165">
    <sortCondition ref="A132"/>
  </sortState>
  <mergeCells count="24">
    <mergeCell ref="E3:H3"/>
    <mergeCell ref="I3:P3"/>
    <mergeCell ref="E223:G223"/>
    <mergeCell ref="H223:P223"/>
    <mergeCell ref="E131:G131"/>
    <mergeCell ref="H131:P131"/>
    <mergeCell ref="E168:G168"/>
    <mergeCell ref="H168:P168"/>
    <mergeCell ref="E199:G199"/>
    <mergeCell ref="H199:P199"/>
    <mergeCell ref="E245:G245"/>
    <mergeCell ref="H245:P245"/>
    <mergeCell ref="E267:G267"/>
    <mergeCell ref="H267:P267"/>
    <mergeCell ref="E293:G293"/>
    <mergeCell ref="H293:P293"/>
    <mergeCell ref="E553:G553"/>
    <mergeCell ref="H553:P553"/>
    <mergeCell ref="E619:G619"/>
    <mergeCell ref="H619:P619"/>
    <mergeCell ref="E384:G384"/>
    <mergeCell ref="H384:P384"/>
    <mergeCell ref="E422:G422"/>
    <mergeCell ref="H422:P422"/>
  </mergeCells>
  <dataValidations disablePrompts="1" count="1">
    <dataValidation type="list" allowBlank="1" showInputMessage="1" showErrorMessage="1" sqref="B2">
      <formula1>"lbs,kg"</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dimension ref="A1:P878"/>
  <sheetViews>
    <sheetView workbookViewId="0">
      <selection activeCell="F700" sqref="F700"/>
    </sheetView>
  </sheetViews>
  <sheetFormatPr defaultRowHeight="11.25" outlineLevelRow="1"/>
  <cols>
    <col min="1" max="1" width="27.42578125" style="1" customWidth="1"/>
    <col min="2" max="2" width="6.140625" style="12" bestFit="1" customWidth="1"/>
    <col min="3" max="3" width="6.5703125" style="12" bestFit="1" customWidth="1"/>
    <col min="4" max="4" width="5.42578125" style="1" bestFit="1" customWidth="1"/>
    <col min="5" max="8" width="8.28515625" style="1" bestFit="1" customWidth="1"/>
    <col min="9" max="16" width="2" style="1" bestFit="1" customWidth="1"/>
    <col min="17" max="16384" width="9.140625" style="1"/>
  </cols>
  <sheetData>
    <row r="1" spans="1:16">
      <c r="A1" s="5" t="s">
        <v>327</v>
      </c>
      <c r="E1" s="31">
        <v>1</v>
      </c>
      <c r="F1" s="31">
        <v>2</v>
      </c>
      <c r="G1" s="31">
        <v>3</v>
      </c>
      <c r="H1" s="31">
        <v>4</v>
      </c>
    </row>
    <row r="2" spans="1:16">
      <c r="B2" s="11"/>
      <c r="C2" s="12">
        <v>2</v>
      </c>
      <c r="E2" s="1">
        <f>Taux1*C2</f>
        <v>0.04</v>
      </c>
      <c r="F2" s="1">
        <f>Taux2*C2</f>
        <v>0.06</v>
      </c>
      <c r="G2" s="1">
        <f>Taux3*C2</f>
        <v>0.1</v>
      </c>
      <c r="H2" s="1">
        <f>Taux4*C2</f>
        <v>0.24</v>
      </c>
    </row>
    <row r="3" spans="1:16">
      <c r="A3" s="5" t="s">
        <v>328</v>
      </c>
      <c r="B3" s="19" t="s">
        <v>370</v>
      </c>
      <c r="C3" s="11" t="s">
        <v>11</v>
      </c>
      <c r="D3" s="11" t="s">
        <v>6</v>
      </c>
      <c r="E3" s="78" t="s">
        <v>2</v>
      </c>
      <c r="F3" s="78"/>
      <c r="G3" s="78"/>
      <c r="H3" s="78"/>
      <c r="I3" s="80" t="s">
        <v>5</v>
      </c>
      <c r="J3" s="80"/>
      <c r="K3" s="80"/>
      <c r="L3" s="80"/>
      <c r="M3" s="80"/>
      <c r="N3" s="80"/>
      <c r="O3" s="80"/>
      <c r="P3" s="80"/>
    </row>
    <row r="4" spans="1:16">
      <c r="D4" s="12"/>
      <c r="E4" s="4"/>
      <c r="F4" s="4"/>
      <c r="G4" s="4"/>
      <c r="H4" s="4"/>
      <c r="I4" s="1">
        <v>1</v>
      </c>
      <c r="J4" s="1">
        <v>2</v>
      </c>
      <c r="K4" s="1">
        <v>3</v>
      </c>
      <c r="L4" s="1">
        <v>4</v>
      </c>
      <c r="M4" s="1">
        <v>5</v>
      </c>
      <c r="N4" s="1">
        <v>6</v>
      </c>
      <c r="O4" s="1">
        <v>7</v>
      </c>
      <c r="P4" s="1">
        <v>8</v>
      </c>
    </row>
    <row r="5" spans="1:16" hidden="1" outlineLevel="1">
      <c r="A5" s="23" t="s">
        <v>1141</v>
      </c>
      <c r="B5" s="24" t="s">
        <v>135</v>
      </c>
      <c r="C5" s="34">
        <v>1250</v>
      </c>
      <c r="D5" s="23">
        <v>1</v>
      </c>
      <c r="E5" s="4">
        <f t="shared" ref="E5:E36" si="0">C5*Taux5+C5</f>
        <v>1300</v>
      </c>
      <c r="F5" s="4">
        <f t="shared" ref="F5:F36" si="1">C5*Taux6+C5</f>
        <v>1325</v>
      </c>
      <c r="G5" s="4">
        <f t="shared" ref="G5:G36" si="2">C5*Taux7+C5</f>
        <v>1375</v>
      </c>
      <c r="H5" s="4">
        <f t="shared" ref="H5:H36" si="3">C5*Taux8+C5</f>
        <v>1550</v>
      </c>
      <c r="I5" s="23" t="s">
        <v>4</v>
      </c>
      <c r="J5" s="23" t="s">
        <v>3</v>
      </c>
      <c r="K5" s="23" t="s">
        <v>3</v>
      </c>
      <c r="L5" s="23" t="s">
        <v>3</v>
      </c>
      <c r="M5" s="23" t="s">
        <v>3</v>
      </c>
      <c r="N5" s="23" t="s">
        <v>3</v>
      </c>
      <c r="O5" s="23" t="s">
        <v>3</v>
      </c>
      <c r="P5" s="23" t="s">
        <v>3</v>
      </c>
    </row>
    <row r="6" spans="1:16" hidden="1" outlineLevel="1">
      <c r="A6" s="23" t="s">
        <v>1142</v>
      </c>
      <c r="B6" s="24" t="s">
        <v>135</v>
      </c>
      <c r="C6" s="34">
        <v>1500</v>
      </c>
      <c r="D6" s="23">
        <v>1</v>
      </c>
      <c r="E6" s="4">
        <f t="shared" si="0"/>
        <v>1560</v>
      </c>
      <c r="F6" s="4">
        <f t="shared" si="1"/>
        <v>1590</v>
      </c>
      <c r="G6" s="4">
        <f t="shared" si="2"/>
        <v>1650</v>
      </c>
      <c r="H6" s="4">
        <f t="shared" si="3"/>
        <v>1860</v>
      </c>
      <c r="I6" s="23" t="s">
        <v>3</v>
      </c>
      <c r="J6" s="23" t="s">
        <v>4</v>
      </c>
      <c r="K6" s="23" t="s">
        <v>3</v>
      </c>
      <c r="L6" s="23" t="s">
        <v>3</v>
      </c>
      <c r="M6" s="23" t="s">
        <v>3</v>
      </c>
      <c r="N6" s="23" t="s">
        <v>3</v>
      </c>
      <c r="O6" s="23" t="s">
        <v>3</v>
      </c>
      <c r="P6" s="23" t="s">
        <v>3</v>
      </c>
    </row>
    <row r="7" spans="1:16" hidden="1" outlineLevel="1">
      <c r="A7" s="23" t="s">
        <v>340</v>
      </c>
      <c r="B7" s="24" t="s">
        <v>135</v>
      </c>
      <c r="C7" s="34">
        <v>250</v>
      </c>
      <c r="D7" s="23">
        <v>1</v>
      </c>
      <c r="E7" s="4">
        <f t="shared" si="0"/>
        <v>260</v>
      </c>
      <c r="F7" s="4">
        <f t="shared" si="1"/>
        <v>265</v>
      </c>
      <c r="G7" s="4">
        <f t="shared" si="2"/>
        <v>275</v>
      </c>
      <c r="H7" s="4">
        <f t="shared" si="3"/>
        <v>310</v>
      </c>
      <c r="I7" s="23" t="s">
        <v>3</v>
      </c>
      <c r="J7" s="23" t="s">
        <v>3</v>
      </c>
      <c r="K7" s="23" t="s">
        <v>4</v>
      </c>
      <c r="L7" s="23" t="s">
        <v>3</v>
      </c>
      <c r="M7" s="23" t="s">
        <v>3</v>
      </c>
      <c r="N7" s="23" t="s">
        <v>3</v>
      </c>
      <c r="O7" s="23" t="s">
        <v>3</v>
      </c>
      <c r="P7" s="23" t="s">
        <v>3</v>
      </c>
    </row>
    <row r="8" spans="1:16" hidden="1" outlineLevel="1">
      <c r="A8" s="23" t="s">
        <v>330</v>
      </c>
      <c r="B8" s="24" t="s">
        <v>135</v>
      </c>
      <c r="C8" s="34">
        <v>500</v>
      </c>
      <c r="D8" s="23">
        <v>1</v>
      </c>
      <c r="E8" s="4">
        <f t="shared" si="0"/>
        <v>520</v>
      </c>
      <c r="F8" s="4">
        <f t="shared" si="1"/>
        <v>530</v>
      </c>
      <c r="G8" s="4">
        <f t="shared" si="2"/>
        <v>550</v>
      </c>
      <c r="H8" s="4">
        <f t="shared" si="3"/>
        <v>620</v>
      </c>
      <c r="I8" s="23" t="s">
        <v>3</v>
      </c>
      <c r="J8" s="23" t="s">
        <v>3</v>
      </c>
      <c r="K8" s="23" t="s">
        <v>3</v>
      </c>
      <c r="L8" s="23" t="s">
        <v>4</v>
      </c>
      <c r="M8" s="23" t="s">
        <v>3</v>
      </c>
      <c r="N8" s="23" t="s">
        <v>3</v>
      </c>
      <c r="O8" s="23" t="s">
        <v>3</v>
      </c>
      <c r="P8" s="23" t="s">
        <v>3</v>
      </c>
    </row>
    <row r="9" spans="1:16" hidden="1" outlineLevel="1">
      <c r="A9" s="23" t="s">
        <v>331</v>
      </c>
      <c r="B9" s="24" t="s">
        <v>135</v>
      </c>
      <c r="C9" s="34">
        <v>1000</v>
      </c>
      <c r="D9" s="23">
        <v>1</v>
      </c>
      <c r="E9" s="4">
        <f t="shared" si="0"/>
        <v>1040</v>
      </c>
      <c r="F9" s="4">
        <f t="shared" si="1"/>
        <v>1060</v>
      </c>
      <c r="G9" s="4">
        <f t="shared" si="2"/>
        <v>1100</v>
      </c>
      <c r="H9" s="4">
        <f t="shared" si="3"/>
        <v>1240</v>
      </c>
      <c r="I9" s="23" t="s">
        <v>3</v>
      </c>
      <c r="J9" s="23" t="s">
        <v>3</v>
      </c>
      <c r="K9" s="23" t="s">
        <v>3</v>
      </c>
      <c r="L9" s="23" t="s">
        <v>3</v>
      </c>
      <c r="M9" s="23" t="s">
        <v>4</v>
      </c>
      <c r="N9" s="23" t="s">
        <v>3</v>
      </c>
      <c r="O9" s="23" t="s">
        <v>3</v>
      </c>
      <c r="P9" s="23" t="s">
        <v>3</v>
      </c>
    </row>
    <row r="10" spans="1:16" hidden="1" outlineLevel="1">
      <c r="A10" s="23" t="s">
        <v>329</v>
      </c>
      <c r="B10" s="24" t="s">
        <v>135</v>
      </c>
      <c r="C10" s="34">
        <v>2000</v>
      </c>
      <c r="D10" s="23">
        <v>1</v>
      </c>
      <c r="E10" s="4">
        <f t="shared" si="0"/>
        <v>2080</v>
      </c>
      <c r="F10" s="4">
        <f t="shared" si="1"/>
        <v>2120</v>
      </c>
      <c r="G10" s="4">
        <f t="shared" si="2"/>
        <v>2200</v>
      </c>
      <c r="H10" s="4">
        <f t="shared" si="3"/>
        <v>2480</v>
      </c>
      <c r="I10" s="23" t="s">
        <v>3</v>
      </c>
      <c r="J10" s="23" t="s">
        <v>3</v>
      </c>
      <c r="K10" s="23" t="s">
        <v>3</v>
      </c>
      <c r="L10" s="23" t="s">
        <v>3</v>
      </c>
      <c r="M10" s="23" t="s">
        <v>3</v>
      </c>
      <c r="N10" s="23" t="s">
        <v>4</v>
      </c>
      <c r="O10" s="23" t="s">
        <v>3</v>
      </c>
      <c r="P10" s="23" t="s">
        <v>3</v>
      </c>
    </row>
    <row r="11" spans="1:16" hidden="1" outlineLevel="1">
      <c r="A11" s="23" t="s">
        <v>332</v>
      </c>
      <c r="B11" s="24" t="s">
        <v>135</v>
      </c>
      <c r="C11" s="34">
        <v>5000</v>
      </c>
      <c r="D11" s="23">
        <v>1</v>
      </c>
      <c r="E11" s="4">
        <f t="shared" si="0"/>
        <v>5200</v>
      </c>
      <c r="F11" s="4">
        <f t="shared" si="1"/>
        <v>5300</v>
      </c>
      <c r="G11" s="4">
        <f t="shared" si="2"/>
        <v>5500</v>
      </c>
      <c r="H11" s="4">
        <f t="shared" si="3"/>
        <v>6200</v>
      </c>
      <c r="I11" s="23" t="s">
        <v>3</v>
      </c>
      <c r="J11" s="23" t="s">
        <v>3</v>
      </c>
      <c r="K11" s="23" t="s">
        <v>3</v>
      </c>
      <c r="L11" s="23" t="s">
        <v>3</v>
      </c>
      <c r="M11" s="23" t="s">
        <v>3</v>
      </c>
      <c r="N11" s="23" t="s">
        <v>3</v>
      </c>
      <c r="O11" s="23" t="s">
        <v>4</v>
      </c>
      <c r="P11" s="23" t="s">
        <v>3</v>
      </c>
    </row>
    <row r="12" spans="1:16" hidden="1" outlineLevel="1">
      <c r="A12" s="23" t="s">
        <v>333</v>
      </c>
      <c r="B12" s="24" t="s">
        <v>135</v>
      </c>
      <c r="C12" s="34">
        <v>3500</v>
      </c>
      <c r="D12" s="23">
        <v>1</v>
      </c>
      <c r="E12" s="4">
        <f t="shared" si="0"/>
        <v>3640</v>
      </c>
      <c r="F12" s="4">
        <f t="shared" si="1"/>
        <v>3710</v>
      </c>
      <c r="G12" s="4">
        <f t="shared" si="2"/>
        <v>3850</v>
      </c>
      <c r="H12" s="4">
        <f t="shared" si="3"/>
        <v>4340</v>
      </c>
      <c r="I12" s="23" t="s">
        <v>3</v>
      </c>
      <c r="J12" s="23" t="s">
        <v>3</v>
      </c>
      <c r="K12" s="23" t="s">
        <v>3</v>
      </c>
      <c r="L12" s="23" t="s">
        <v>3</v>
      </c>
      <c r="M12" s="23" t="s">
        <v>3</v>
      </c>
      <c r="N12" s="23" t="s">
        <v>3</v>
      </c>
      <c r="O12" s="23" t="s">
        <v>3</v>
      </c>
      <c r="P12" s="23" t="s">
        <v>4</v>
      </c>
    </row>
    <row r="13" spans="1:16" hidden="1" outlineLevel="1">
      <c r="A13" s="23" t="s">
        <v>335</v>
      </c>
      <c r="B13" s="24" t="s">
        <v>135</v>
      </c>
      <c r="C13" s="34">
        <v>4000</v>
      </c>
      <c r="D13" s="23">
        <v>1</v>
      </c>
      <c r="E13" s="4">
        <f t="shared" si="0"/>
        <v>4160</v>
      </c>
      <c r="F13" s="4">
        <f t="shared" si="1"/>
        <v>4240</v>
      </c>
      <c r="G13" s="4">
        <f t="shared" si="2"/>
        <v>4400</v>
      </c>
      <c r="H13" s="4">
        <f t="shared" si="3"/>
        <v>4960</v>
      </c>
      <c r="I13" s="23" t="s">
        <v>4</v>
      </c>
      <c r="J13" s="23" t="s">
        <v>3</v>
      </c>
      <c r="K13" s="23" t="s">
        <v>3</v>
      </c>
      <c r="L13" s="23" t="s">
        <v>3</v>
      </c>
      <c r="M13" s="23" t="s">
        <v>3</v>
      </c>
      <c r="N13" s="23" t="s">
        <v>3</v>
      </c>
      <c r="O13" s="23" t="s">
        <v>3</v>
      </c>
      <c r="P13" s="23" t="s">
        <v>3</v>
      </c>
    </row>
    <row r="14" spans="1:16" hidden="1" outlineLevel="1">
      <c r="A14" s="23" t="s">
        <v>336</v>
      </c>
      <c r="B14" s="24" t="s">
        <v>135</v>
      </c>
      <c r="C14" s="34">
        <v>5000</v>
      </c>
      <c r="D14" s="23">
        <v>1</v>
      </c>
      <c r="E14" s="4">
        <f t="shared" si="0"/>
        <v>5200</v>
      </c>
      <c r="F14" s="4">
        <f t="shared" si="1"/>
        <v>5300</v>
      </c>
      <c r="G14" s="4">
        <f t="shared" si="2"/>
        <v>5500</v>
      </c>
      <c r="H14" s="4">
        <f t="shared" si="3"/>
        <v>6200</v>
      </c>
      <c r="I14" s="23" t="s">
        <v>3</v>
      </c>
      <c r="J14" s="23" t="s">
        <v>4</v>
      </c>
      <c r="K14" s="23" t="s">
        <v>3</v>
      </c>
      <c r="L14" s="23" t="s">
        <v>3</v>
      </c>
      <c r="M14" s="23" t="s">
        <v>3</v>
      </c>
      <c r="N14" s="23" t="s">
        <v>3</v>
      </c>
      <c r="O14" s="23" t="s">
        <v>3</v>
      </c>
      <c r="P14" s="23" t="s">
        <v>3</v>
      </c>
    </row>
    <row r="15" spans="1:16" hidden="1" outlineLevel="1">
      <c r="A15" s="23" t="s">
        <v>337</v>
      </c>
      <c r="B15" s="24" t="s">
        <v>135</v>
      </c>
      <c r="C15" s="34">
        <v>750</v>
      </c>
      <c r="D15" s="23">
        <v>1</v>
      </c>
      <c r="E15" s="4">
        <f t="shared" si="0"/>
        <v>780</v>
      </c>
      <c r="F15" s="4">
        <f t="shared" si="1"/>
        <v>795</v>
      </c>
      <c r="G15" s="4">
        <f t="shared" si="2"/>
        <v>825</v>
      </c>
      <c r="H15" s="4">
        <f t="shared" si="3"/>
        <v>930</v>
      </c>
      <c r="I15" s="23" t="s">
        <v>3</v>
      </c>
      <c r="J15" s="23" t="s">
        <v>3</v>
      </c>
      <c r="K15" s="23" t="s">
        <v>4</v>
      </c>
      <c r="L15" s="23" t="s">
        <v>3</v>
      </c>
      <c r="M15" s="23" t="s">
        <v>3</v>
      </c>
      <c r="N15" s="23" t="s">
        <v>3</v>
      </c>
      <c r="O15" s="23" t="s">
        <v>3</v>
      </c>
      <c r="P15" s="23" t="s">
        <v>3</v>
      </c>
    </row>
    <row r="16" spans="1:16" hidden="1" outlineLevel="1">
      <c r="A16" s="23" t="s">
        <v>339</v>
      </c>
      <c r="B16" s="24" t="s">
        <v>135</v>
      </c>
      <c r="C16" s="34">
        <v>1000</v>
      </c>
      <c r="D16" s="23">
        <v>1</v>
      </c>
      <c r="E16" s="4">
        <f t="shared" si="0"/>
        <v>1040</v>
      </c>
      <c r="F16" s="4">
        <f t="shared" si="1"/>
        <v>1060</v>
      </c>
      <c r="G16" s="4">
        <f t="shared" si="2"/>
        <v>1100</v>
      </c>
      <c r="H16" s="4">
        <f t="shared" si="3"/>
        <v>1240</v>
      </c>
      <c r="I16" s="23" t="s">
        <v>3</v>
      </c>
      <c r="J16" s="23" t="s">
        <v>3</v>
      </c>
      <c r="K16" s="23" t="s">
        <v>3</v>
      </c>
      <c r="L16" s="23" t="s">
        <v>4</v>
      </c>
      <c r="M16" s="23" t="s">
        <v>3</v>
      </c>
      <c r="N16" s="23" t="s">
        <v>3</v>
      </c>
      <c r="O16" s="23" t="s">
        <v>3</v>
      </c>
      <c r="P16" s="23" t="s">
        <v>3</v>
      </c>
    </row>
    <row r="17" spans="1:16" hidden="1" outlineLevel="1">
      <c r="A17" s="23" t="s">
        <v>1145</v>
      </c>
      <c r="B17" s="24" t="s">
        <v>135</v>
      </c>
      <c r="C17" s="34">
        <v>4000</v>
      </c>
      <c r="D17" s="23">
        <v>1</v>
      </c>
      <c r="E17" s="4">
        <f t="shared" si="0"/>
        <v>4160</v>
      </c>
      <c r="F17" s="4">
        <f t="shared" si="1"/>
        <v>4240</v>
      </c>
      <c r="G17" s="4">
        <f t="shared" si="2"/>
        <v>4400</v>
      </c>
      <c r="H17" s="4">
        <f t="shared" si="3"/>
        <v>4960</v>
      </c>
      <c r="I17" s="23" t="s">
        <v>3</v>
      </c>
      <c r="J17" s="23" t="s">
        <v>3</v>
      </c>
      <c r="K17" s="23" t="s">
        <v>3</v>
      </c>
      <c r="L17" s="23" t="s">
        <v>3</v>
      </c>
      <c r="M17" s="23" t="s">
        <v>4</v>
      </c>
      <c r="N17" s="23" t="s">
        <v>3</v>
      </c>
      <c r="O17" s="23" t="s">
        <v>3</v>
      </c>
      <c r="P17" s="23" t="s">
        <v>3</v>
      </c>
    </row>
    <row r="18" spans="1:16" hidden="1" outlineLevel="1">
      <c r="A18" s="23" t="s">
        <v>341</v>
      </c>
      <c r="B18" s="24" t="s">
        <v>135</v>
      </c>
      <c r="C18" s="34">
        <v>2000</v>
      </c>
      <c r="D18" s="23">
        <v>1</v>
      </c>
      <c r="E18" s="4">
        <f t="shared" si="0"/>
        <v>2080</v>
      </c>
      <c r="F18" s="4">
        <f t="shared" si="1"/>
        <v>2120</v>
      </c>
      <c r="G18" s="4">
        <f t="shared" si="2"/>
        <v>2200</v>
      </c>
      <c r="H18" s="4">
        <f t="shared" si="3"/>
        <v>2480</v>
      </c>
      <c r="I18" s="23" t="s">
        <v>3</v>
      </c>
      <c r="J18" s="23" t="s">
        <v>3</v>
      </c>
      <c r="K18" s="23" t="s">
        <v>3</v>
      </c>
      <c r="L18" s="23" t="s">
        <v>3</v>
      </c>
      <c r="M18" s="23" t="s">
        <v>3</v>
      </c>
      <c r="N18" s="23" t="s">
        <v>4</v>
      </c>
      <c r="O18" s="23" t="s">
        <v>3</v>
      </c>
      <c r="P18" s="23" t="s">
        <v>3</v>
      </c>
    </row>
    <row r="19" spans="1:16" hidden="1" outlineLevel="1">
      <c r="A19" s="23" t="s">
        <v>338</v>
      </c>
      <c r="B19" s="24" t="s">
        <v>135</v>
      </c>
      <c r="C19" s="34">
        <v>2000</v>
      </c>
      <c r="D19" s="23">
        <v>1</v>
      </c>
      <c r="E19" s="4">
        <f t="shared" si="0"/>
        <v>2080</v>
      </c>
      <c r="F19" s="4">
        <f t="shared" si="1"/>
        <v>2120</v>
      </c>
      <c r="G19" s="4">
        <f t="shared" si="2"/>
        <v>2200</v>
      </c>
      <c r="H19" s="4">
        <f t="shared" si="3"/>
        <v>2480</v>
      </c>
      <c r="I19" s="23" t="s">
        <v>3</v>
      </c>
      <c r="J19" s="23" t="s">
        <v>3</v>
      </c>
      <c r="K19" s="23" t="s">
        <v>3</v>
      </c>
      <c r="L19" s="23" t="s">
        <v>3</v>
      </c>
      <c r="M19" s="23" t="s">
        <v>3</v>
      </c>
      <c r="N19" s="23" t="s">
        <v>3</v>
      </c>
      <c r="O19" s="23" t="s">
        <v>4</v>
      </c>
      <c r="P19" s="23" t="s">
        <v>3</v>
      </c>
    </row>
    <row r="20" spans="1:16" ht="22.5" hidden="1" outlineLevel="1">
      <c r="A20" s="45" t="s">
        <v>1143</v>
      </c>
      <c r="B20" s="24" t="s">
        <v>135</v>
      </c>
      <c r="C20" s="34">
        <v>5000</v>
      </c>
      <c r="D20" s="23">
        <v>1</v>
      </c>
      <c r="E20" s="4">
        <f t="shared" si="0"/>
        <v>5200</v>
      </c>
      <c r="F20" s="4">
        <f t="shared" si="1"/>
        <v>5300</v>
      </c>
      <c r="G20" s="4">
        <f t="shared" si="2"/>
        <v>5500</v>
      </c>
      <c r="H20" s="4">
        <f t="shared" si="3"/>
        <v>6200</v>
      </c>
      <c r="I20" s="23" t="s">
        <v>3</v>
      </c>
      <c r="J20" s="23" t="s">
        <v>3</v>
      </c>
      <c r="K20" s="23" t="s">
        <v>3</v>
      </c>
      <c r="L20" s="23" t="s">
        <v>3</v>
      </c>
      <c r="M20" s="23" t="s">
        <v>3</v>
      </c>
      <c r="N20" s="23" t="s">
        <v>4</v>
      </c>
      <c r="O20" s="23" t="s">
        <v>3</v>
      </c>
      <c r="P20" s="23" t="s">
        <v>4</v>
      </c>
    </row>
    <row r="21" spans="1:16" hidden="1" outlineLevel="1">
      <c r="A21" s="23" t="s">
        <v>334</v>
      </c>
      <c r="B21" s="24" t="s">
        <v>135</v>
      </c>
      <c r="C21" s="34">
        <v>1500</v>
      </c>
      <c r="D21" s="23">
        <v>1</v>
      </c>
      <c r="E21" s="4">
        <f t="shared" si="0"/>
        <v>1560</v>
      </c>
      <c r="F21" s="4">
        <f t="shared" si="1"/>
        <v>1590</v>
      </c>
      <c r="G21" s="4">
        <f t="shared" si="2"/>
        <v>1650</v>
      </c>
      <c r="H21" s="4">
        <f t="shared" si="3"/>
        <v>1860</v>
      </c>
      <c r="I21" s="23" t="s">
        <v>4</v>
      </c>
      <c r="J21" s="23" t="s">
        <v>3</v>
      </c>
      <c r="K21" s="23" t="s">
        <v>3</v>
      </c>
      <c r="L21" s="23" t="s">
        <v>3</v>
      </c>
      <c r="M21" s="23" t="s">
        <v>3</v>
      </c>
      <c r="N21" s="23" t="s">
        <v>3</v>
      </c>
      <c r="O21" s="23" t="s">
        <v>3</v>
      </c>
      <c r="P21" s="23" t="s">
        <v>3</v>
      </c>
    </row>
    <row r="22" spans="1:16" hidden="1" outlineLevel="1">
      <c r="A22" s="23" t="s">
        <v>1144</v>
      </c>
      <c r="B22" s="24" t="s">
        <v>135</v>
      </c>
      <c r="C22" s="34">
        <v>1000</v>
      </c>
      <c r="D22" s="23">
        <v>1</v>
      </c>
      <c r="E22" s="4">
        <f t="shared" si="0"/>
        <v>1040</v>
      </c>
      <c r="F22" s="4">
        <f t="shared" si="1"/>
        <v>1060</v>
      </c>
      <c r="G22" s="4">
        <f t="shared" si="2"/>
        <v>1100</v>
      </c>
      <c r="H22" s="4">
        <f t="shared" si="3"/>
        <v>1240</v>
      </c>
      <c r="I22" s="23" t="s">
        <v>3</v>
      </c>
      <c r="J22" s="23" t="s">
        <v>4</v>
      </c>
      <c r="K22" s="23" t="s">
        <v>3</v>
      </c>
      <c r="L22" s="23" t="s">
        <v>3</v>
      </c>
      <c r="M22" s="23" t="s">
        <v>3</v>
      </c>
      <c r="N22" s="23" t="s">
        <v>3</v>
      </c>
      <c r="O22" s="23" t="s">
        <v>3</v>
      </c>
      <c r="P22" s="23" t="s">
        <v>3</v>
      </c>
    </row>
    <row r="23" spans="1:16" hidden="1" outlineLevel="1">
      <c r="A23" s="23" t="s">
        <v>1146</v>
      </c>
      <c r="B23" s="24" t="s">
        <v>135</v>
      </c>
      <c r="C23" s="34">
        <v>3750</v>
      </c>
      <c r="D23" s="23">
        <v>1</v>
      </c>
      <c r="E23" s="4">
        <f t="shared" si="0"/>
        <v>3900</v>
      </c>
      <c r="F23" s="4">
        <f t="shared" si="1"/>
        <v>3975</v>
      </c>
      <c r="G23" s="4">
        <f t="shared" si="2"/>
        <v>4125</v>
      </c>
      <c r="H23" s="4">
        <f t="shared" si="3"/>
        <v>4650</v>
      </c>
      <c r="I23" s="23" t="s">
        <v>3</v>
      </c>
      <c r="J23" s="23" t="s">
        <v>3</v>
      </c>
      <c r="K23" s="23" t="s">
        <v>4</v>
      </c>
      <c r="L23" s="23" t="s">
        <v>3</v>
      </c>
      <c r="M23" s="23" t="s">
        <v>3</v>
      </c>
      <c r="N23" s="23" t="s">
        <v>3</v>
      </c>
      <c r="O23" s="23" t="s">
        <v>3</v>
      </c>
      <c r="P23" s="23" t="s">
        <v>3</v>
      </c>
    </row>
    <row r="24" spans="1:16" hidden="1" outlineLevel="1">
      <c r="A24" s="23" t="s">
        <v>342</v>
      </c>
      <c r="B24" s="24" t="s">
        <v>135</v>
      </c>
      <c r="C24" s="34">
        <v>300</v>
      </c>
      <c r="D24" s="23">
        <v>1</v>
      </c>
      <c r="E24" s="4">
        <f t="shared" si="0"/>
        <v>312</v>
      </c>
      <c r="F24" s="4">
        <f t="shared" si="1"/>
        <v>318</v>
      </c>
      <c r="G24" s="4">
        <f t="shared" si="2"/>
        <v>330</v>
      </c>
      <c r="H24" s="4">
        <f t="shared" si="3"/>
        <v>372</v>
      </c>
      <c r="I24" s="23" t="s">
        <v>3</v>
      </c>
      <c r="J24" s="23" t="s">
        <v>3</v>
      </c>
      <c r="K24" s="23" t="s">
        <v>3</v>
      </c>
      <c r="L24" s="23" t="s">
        <v>4</v>
      </c>
      <c r="M24" s="23" t="s">
        <v>3</v>
      </c>
      <c r="N24" s="23" t="s">
        <v>3</v>
      </c>
      <c r="O24" s="23" t="s">
        <v>3</v>
      </c>
      <c r="P24" s="23" t="s">
        <v>3</v>
      </c>
    </row>
    <row r="25" spans="1:16" hidden="1" outlineLevel="1">
      <c r="A25" s="23" t="s">
        <v>343</v>
      </c>
      <c r="B25" s="24" t="s">
        <v>135</v>
      </c>
      <c r="C25" s="34">
        <v>1500</v>
      </c>
      <c r="D25" s="23">
        <v>1</v>
      </c>
      <c r="E25" s="4">
        <f t="shared" si="0"/>
        <v>1560</v>
      </c>
      <c r="F25" s="4">
        <f t="shared" si="1"/>
        <v>1590</v>
      </c>
      <c r="G25" s="4">
        <f t="shared" si="2"/>
        <v>1650</v>
      </c>
      <c r="H25" s="4">
        <f t="shared" si="3"/>
        <v>1860</v>
      </c>
      <c r="I25" s="23" t="s">
        <v>3</v>
      </c>
      <c r="J25" s="23" t="s">
        <v>3</v>
      </c>
      <c r="K25" s="23" t="s">
        <v>3</v>
      </c>
      <c r="L25" s="23" t="s">
        <v>3</v>
      </c>
      <c r="M25" s="23" t="s">
        <v>4</v>
      </c>
      <c r="N25" s="23" t="s">
        <v>3</v>
      </c>
      <c r="O25" s="23" t="s">
        <v>3</v>
      </c>
      <c r="P25" s="23" t="s">
        <v>3</v>
      </c>
    </row>
    <row r="26" spans="1:16" hidden="1" outlineLevel="1">
      <c r="A26" s="23" t="s">
        <v>345</v>
      </c>
      <c r="B26" s="24" t="s">
        <v>135</v>
      </c>
      <c r="C26" s="34">
        <v>850</v>
      </c>
      <c r="D26" s="23">
        <v>1</v>
      </c>
      <c r="E26" s="4">
        <f t="shared" si="0"/>
        <v>884</v>
      </c>
      <c r="F26" s="4">
        <f t="shared" si="1"/>
        <v>901</v>
      </c>
      <c r="G26" s="4">
        <f t="shared" si="2"/>
        <v>935</v>
      </c>
      <c r="H26" s="4">
        <f t="shared" si="3"/>
        <v>1054</v>
      </c>
      <c r="I26" s="23" t="s">
        <v>3</v>
      </c>
      <c r="J26" s="23" t="s">
        <v>3</v>
      </c>
      <c r="K26" s="23" t="s">
        <v>3</v>
      </c>
      <c r="L26" s="23" t="s">
        <v>3</v>
      </c>
      <c r="M26" s="23" t="s">
        <v>3</v>
      </c>
      <c r="N26" s="23" t="s">
        <v>4</v>
      </c>
      <c r="O26" s="23" t="s">
        <v>3</v>
      </c>
      <c r="P26" s="23" t="s">
        <v>3</v>
      </c>
    </row>
    <row r="27" spans="1:16" hidden="1" outlineLevel="1">
      <c r="A27" s="23" t="s">
        <v>344</v>
      </c>
      <c r="B27" s="24" t="s">
        <v>135</v>
      </c>
      <c r="C27" s="34">
        <v>2500</v>
      </c>
      <c r="D27" s="23">
        <v>1</v>
      </c>
      <c r="E27" s="4">
        <f t="shared" si="0"/>
        <v>2600</v>
      </c>
      <c r="F27" s="4">
        <f t="shared" si="1"/>
        <v>2650</v>
      </c>
      <c r="G27" s="4">
        <f t="shared" si="2"/>
        <v>2750</v>
      </c>
      <c r="H27" s="4">
        <f t="shared" si="3"/>
        <v>3100</v>
      </c>
      <c r="I27" s="23" t="s">
        <v>3</v>
      </c>
      <c r="J27" s="23" t="s">
        <v>3</v>
      </c>
      <c r="K27" s="23" t="s">
        <v>3</v>
      </c>
      <c r="L27" s="23" t="s">
        <v>3</v>
      </c>
      <c r="M27" s="23" t="s">
        <v>3</v>
      </c>
      <c r="N27" s="23" t="s">
        <v>3</v>
      </c>
      <c r="O27" s="23" t="s">
        <v>4</v>
      </c>
      <c r="P27" s="23" t="s">
        <v>3</v>
      </c>
    </row>
    <row r="28" spans="1:16" hidden="1" outlineLevel="1">
      <c r="A28" s="23" t="s">
        <v>622</v>
      </c>
      <c r="B28" s="24" t="s">
        <v>135</v>
      </c>
      <c r="C28" s="34">
        <v>400</v>
      </c>
      <c r="D28" s="23">
        <v>1</v>
      </c>
      <c r="E28" s="4">
        <f t="shared" si="0"/>
        <v>416</v>
      </c>
      <c r="F28" s="4">
        <f t="shared" si="1"/>
        <v>424</v>
      </c>
      <c r="G28" s="4">
        <f t="shared" si="2"/>
        <v>440</v>
      </c>
      <c r="H28" s="4">
        <f t="shared" si="3"/>
        <v>496</v>
      </c>
      <c r="I28" s="23" t="s">
        <v>3</v>
      </c>
      <c r="J28" s="23" t="s">
        <v>3</v>
      </c>
      <c r="K28" s="23" t="s">
        <v>3</v>
      </c>
      <c r="L28" s="23" t="s">
        <v>3</v>
      </c>
      <c r="M28" s="23" t="s">
        <v>3</v>
      </c>
      <c r="N28" s="23" t="s">
        <v>3</v>
      </c>
      <c r="O28" s="23" t="s">
        <v>3</v>
      </c>
      <c r="P28" s="23" t="s">
        <v>4</v>
      </c>
    </row>
    <row r="29" spans="1:16" hidden="1" outlineLevel="1">
      <c r="A29" s="23" t="s">
        <v>623</v>
      </c>
      <c r="B29" s="24" t="s">
        <v>135</v>
      </c>
      <c r="C29" s="34">
        <v>500</v>
      </c>
      <c r="D29" s="23">
        <v>1</v>
      </c>
      <c r="E29" s="4">
        <f t="shared" si="0"/>
        <v>520</v>
      </c>
      <c r="F29" s="4">
        <f t="shared" si="1"/>
        <v>530</v>
      </c>
      <c r="G29" s="4">
        <f t="shared" si="2"/>
        <v>550</v>
      </c>
      <c r="H29" s="4">
        <f t="shared" si="3"/>
        <v>620</v>
      </c>
      <c r="I29" s="23" t="s">
        <v>3</v>
      </c>
      <c r="J29" s="23" t="s">
        <v>3</v>
      </c>
      <c r="K29" s="23" t="s">
        <v>3</v>
      </c>
      <c r="L29" s="23" t="s">
        <v>3</v>
      </c>
      <c r="M29" s="23" t="s">
        <v>3</v>
      </c>
      <c r="N29" s="23" t="s">
        <v>3</v>
      </c>
      <c r="O29" s="23" t="s">
        <v>3</v>
      </c>
      <c r="P29" s="23" t="s">
        <v>4</v>
      </c>
    </row>
    <row r="30" spans="1:16" hidden="1" outlineLevel="1">
      <c r="A30" s="23" t="s">
        <v>624</v>
      </c>
      <c r="B30" s="24" t="s">
        <v>135</v>
      </c>
      <c r="C30" s="34">
        <v>400</v>
      </c>
      <c r="D30" s="23">
        <v>1</v>
      </c>
      <c r="E30" s="4">
        <f t="shared" si="0"/>
        <v>416</v>
      </c>
      <c r="F30" s="4">
        <f t="shared" si="1"/>
        <v>424</v>
      </c>
      <c r="G30" s="4">
        <f t="shared" si="2"/>
        <v>440</v>
      </c>
      <c r="H30" s="4">
        <f t="shared" si="3"/>
        <v>496</v>
      </c>
      <c r="I30" s="23" t="s">
        <v>3</v>
      </c>
      <c r="J30" s="23" t="s">
        <v>3</v>
      </c>
      <c r="K30" s="23" t="s">
        <v>3</v>
      </c>
      <c r="L30" s="23" t="s">
        <v>3</v>
      </c>
      <c r="M30" s="23" t="s">
        <v>3</v>
      </c>
      <c r="N30" s="23" t="s">
        <v>3</v>
      </c>
      <c r="O30" s="23" t="s">
        <v>4</v>
      </c>
      <c r="P30" s="23" t="s">
        <v>3</v>
      </c>
    </row>
    <row r="31" spans="1:16" hidden="1" outlineLevel="1">
      <c r="A31" s="23" t="s">
        <v>625</v>
      </c>
      <c r="B31" s="24" t="s">
        <v>135</v>
      </c>
      <c r="C31" s="34">
        <v>7000</v>
      </c>
      <c r="D31" s="23">
        <v>1</v>
      </c>
      <c r="E31" s="4">
        <f t="shared" si="0"/>
        <v>7280</v>
      </c>
      <c r="F31" s="4">
        <f t="shared" si="1"/>
        <v>7420</v>
      </c>
      <c r="G31" s="4">
        <f t="shared" si="2"/>
        <v>7700</v>
      </c>
      <c r="H31" s="4">
        <f t="shared" si="3"/>
        <v>8680</v>
      </c>
      <c r="I31" s="23" t="s">
        <v>3</v>
      </c>
      <c r="J31" s="23" t="s">
        <v>3</v>
      </c>
      <c r="K31" s="23" t="s">
        <v>3</v>
      </c>
      <c r="L31" s="23" t="s">
        <v>3</v>
      </c>
      <c r="M31" s="23" t="s">
        <v>3</v>
      </c>
      <c r="N31" s="23" t="s">
        <v>4</v>
      </c>
      <c r="O31" s="23" t="s">
        <v>3</v>
      </c>
      <c r="P31" s="23" t="s">
        <v>3</v>
      </c>
    </row>
    <row r="32" spans="1:16" hidden="1" outlineLevel="1">
      <c r="A32" s="23" t="s">
        <v>1147</v>
      </c>
      <c r="B32" s="24" t="s">
        <v>135</v>
      </c>
      <c r="C32" s="34">
        <v>3000</v>
      </c>
      <c r="D32" s="23">
        <v>1</v>
      </c>
      <c r="E32" s="4">
        <f t="shared" si="0"/>
        <v>3120</v>
      </c>
      <c r="F32" s="4">
        <f t="shared" si="1"/>
        <v>3180</v>
      </c>
      <c r="G32" s="4">
        <f t="shared" si="2"/>
        <v>3300</v>
      </c>
      <c r="H32" s="4">
        <f t="shared" si="3"/>
        <v>3720</v>
      </c>
      <c r="I32" s="23" t="s">
        <v>3</v>
      </c>
      <c r="J32" s="23" t="s">
        <v>3</v>
      </c>
      <c r="K32" s="23" t="s">
        <v>3</v>
      </c>
      <c r="L32" s="23" t="s">
        <v>3</v>
      </c>
      <c r="M32" s="23" t="s">
        <v>4</v>
      </c>
      <c r="N32" s="23" t="s">
        <v>3</v>
      </c>
      <c r="O32" s="23" t="s">
        <v>3</v>
      </c>
      <c r="P32" s="23" t="s">
        <v>3</v>
      </c>
    </row>
    <row r="33" spans="1:16" hidden="1" outlineLevel="1">
      <c r="A33" s="23" t="s">
        <v>626</v>
      </c>
      <c r="B33" s="24" t="s">
        <v>135</v>
      </c>
      <c r="C33" s="34">
        <v>6000</v>
      </c>
      <c r="D33" s="23">
        <v>1</v>
      </c>
      <c r="E33" s="4">
        <f t="shared" si="0"/>
        <v>6240</v>
      </c>
      <c r="F33" s="4">
        <f t="shared" si="1"/>
        <v>6360</v>
      </c>
      <c r="G33" s="4">
        <f t="shared" si="2"/>
        <v>6600</v>
      </c>
      <c r="H33" s="4">
        <f t="shared" si="3"/>
        <v>7440</v>
      </c>
      <c r="I33" s="23" t="s">
        <v>3</v>
      </c>
      <c r="J33" s="23" t="s">
        <v>3</v>
      </c>
      <c r="K33" s="23" t="s">
        <v>3</v>
      </c>
      <c r="L33" s="23" t="s">
        <v>4</v>
      </c>
      <c r="M33" s="23" t="s">
        <v>3</v>
      </c>
      <c r="N33" s="23" t="s">
        <v>3</v>
      </c>
      <c r="O33" s="23" t="s">
        <v>3</v>
      </c>
      <c r="P33" s="23" t="s">
        <v>3</v>
      </c>
    </row>
    <row r="34" spans="1:16" hidden="1" outlineLevel="1">
      <c r="A34" s="23" t="s">
        <v>627</v>
      </c>
      <c r="B34" s="24" t="s">
        <v>135</v>
      </c>
      <c r="C34" s="34">
        <v>900</v>
      </c>
      <c r="D34" s="23">
        <v>1</v>
      </c>
      <c r="E34" s="4">
        <f t="shared" si="0"/>
        <v>936</v>
      </c>
      <c r="F34" s="4">
        <f t="shared" si="1"/>
        <v>954</v>
      </c>
      <c r="G34" s="4">
        <f t="shared" si="2"/>
        <v>990</v>
      </c>
      <c r="H34" s="4">
        <f t="shared" si="3"/>
        <v>1116</v>
      </c>
      <c r="I34" s="23" t="s">
        <v>3</v>
      </c>
      <c r="J34" s="23" t="s">
        <v>3</v>
      </c>
      <c r="K34" s="23" t="s">
        <v>4</v>
      </c>
      <c r="L34" s="23" t="s">
        <v>3</v>
      </c>
      <c r="M34" s="23" t="s">
        <v>3</v>
      </c>
      <c r="N34" s="23" t="s">
        <v>3</v>
      </c>
      <c r="O34" s="23" t="s">
        <v>3</v>
      </c>
      <c r="P34" s="23" t="s">
        <v>3</v>
      </c>
    </row>
    <row r="35" spans="1:16" hidden="1" outlineLevel="1">
      <c r="A35" s="23" t="s">
        <v>628</v>
      </c>
      <c r="B35" s="24" t="s">
        <v>135</v>
      </c>
      <c r="C35" s="34">
        <v>2500</v>
      </c>
      <c r="D35" s="23">
        <v>1</v>
      </c>
      <c r="E35" s="4">
        <f t="shared" si="0"/>
        <v>2600</v>
      </c>
      <c r="F35" s="4">
        <f t="shared" si="1"/>
        <v>2650</v>
      </c>
      <c r="G35" s="4">
        <f t="shared" si="2"/>
        <v>2750</v>
      </c>
      <c r="H35" s="4">
        <f t="shared" si="3"/>
        <v>3100</v>
      </c>
      <c r="I35" s="23" t="s">
        <v>3</v>
      </c>
      <c r="J35" s="23" t="s">
        <v>4</v>
      </c>
      <c r="K35" s="23" t="s">
        <v>3</v>
      </c>
      <c r="L35" s="23" t="s">
        <v>3</v>
      </c>
      <c r="M35" s="23" t="s">
        <v>3</v>
      </c>
      <c r="N35" s="23" t="s">
        <v>3</v>
      </c>
      <c r="O35" s="23" t="s">
        <v>3</v>
      </c>
      <c r="P35" s="23" t="s">
        <v>3</v>
      </c>
    </row>
    <row r="36" spans="1:16" hidden="1" outlineLevel="1">
      <c r="A36" s="23" t="s">
        <v>629</v>
      </c>
      <c r="B36" s="24" t="s">
        <v>135</v>
      </c>
      <c r="C36" s="34">
        <v>300</v>
      </c>
      <c r="D36" s="23">
        <v>1</v>
      </c>
      <c r="E36" s="4">
        <f t="shared" si="0"/>
        <v>312</v>
      </c>
      <c r="F36" s="4">
        <f t="shared" si="1"/>
        <v>318</v>
      </c>
      <c r="G36" s="4">
        <f t="shared" si="2"/>
        <v>330</v>
      </c>
      <c r="H36" s="4">
        <f t="shared" si="3"/>
        <v>372</v>
      </c>
      <c r="I36" s="23" t="s">
        <v>4</v>
      </c>
      <c r="J36" s="23" t="s">
        <v>3</v>
      </c>
      <c r="K36" s="23" t="s">
        <v>3</v>
      </c>
      <c r="L36" s="23" t="s">
        <v>3</v>
      </c>
      <c r="M36" s="23" t="s">
        <v>3</v>
      </c>
      <c r="N36" s="23" t="s">
        <v>4</v>
      </c>
      <c r="O36" s="23" t="s">
        <v>3</v>
      </c>
      <c r="P36" s="23" t="s">
        <v>3</v>
      </c>
    </row>
    <row r="37" spans="1:16" hidden="1" outlineLevel="1">
      <c r="A37" s="23" t="s">
        <v>630</v>
      </c>
      <c r="B37" s="24" t="s">
        <v>135</v>
      </c>
      <c r="C37" s="34">
        <v>300</v>
      </c>
      <c r="D37" s="23">
        <v>1</v>
      </c>
      <c r="E37" s="4">
        <f t="shared" ref="E37:E67" si="4">C37*Taux5+C37</f>
        <v>312</v>
      </c>
      <c r="F37" s="4">
        <f t="shared" ref="F37:F67" si="5">C37*Taux6+C37</f>
        <v>318</v>
      </c>
      <c r="G37" s="4">
        <f t="shared" ref="G37:G67" si="6">C37*Taux7+C37</f>
        <v>330</v>
      </c>
      <c r="H37" s="4">
        <f t="shared" ref="H37:H67" si="7">C37*Taux8+C37</f>
        <v>372</v>
      </c>
      <c r="I37" s="23" t="s">
        <v>3</v>
      </c>
      <c r="J37" s="23" t="s">
        <v>3</v>
      </c>
      <c r="K37" s="23" t="s">
        <v>3</v>
      </c>
      <c r="L37" s="23" t="s">
        <v>3</v>
      </c>
      <c r="M37" s="23" t="s">
        <v>3</v>
      </c>
      <c r="N37" s="23" t="s">
        <v>3</v>
      </c>
      <c r="O37" s="23" t="s">
        <v>3</v>
      </c>
      <c r="P37" s="23" t="s">
        <v>4</v>
      </c>
    </row>
    <row r="38" spans="1:16" hidden="1" outlineLevel="1">
      <c r="A38" s="23" t="s">
        <v>631</v>
      </c>
      <c r="B38" s="24" t="s">
        <v>135</v>
      </c>
      <c r="C38" s="34">
        <v>2000</v>
      </c>
      <c r="D38" s="23">
        <v>1</v>
      </c>
      <c r="E38" s="4">
        <f t="shared" si="4"/>
        <v>2080</v>
      </c>
      <c r="F38" s="4">
        <f t="shared" si="5"/>
        <v>2120</v>
      </c>
      <c r="G38" s="4">
        <f t="shared" si="6"/>
        <v>2200</v>
      </c>
      <c r="H38" s="4">
        <f t="shared" si="7"/>
        <v>2480</v>
      </c>
      <c r="I38" s="23" t="s">
        <v>3</v>
      </c>
      <c r="J38" s="23" t="s">
        <v>3</v>
      </c>
      <c r="K38" s="23" t="s">
        <v>3</v>
      </c>
      <c r="L38" s="23" t="s">
        <v>3</v>
      </c>
      <c r="M38" s="23" t="s">
        <v>3</v>
      </c>
      <c r="N38" s="23" t="s">
        <v>3</v>
      </c>
      <c r="O38" s="23" t="s">
        <v>4</v>
      </c>
      <c r="P38" s="23" t="s">
        <v>3</v>
      </c>
    </row>
    <row r="39" spans="1:16" hidden="1" outlineLevel="1">
      <c r="A39" s="23" t="s">
        <v>632</v>
      </c>
      <c r="B39" s="24" t="s">
        <v>135</v>
      </c>
      <c r="C39" s="34">
        <v>500</v>
      </c>
      <c r="D39" s="23">
        <v>1</v>
      </c>
      <c r="E39" s="4">
        <f t="shared" si="4"/>
        <v>520</v>
      </c>
      <c r="F39" s="4">
        <f t="shared" si="5"/>
        <v>530</v>
      </c>
      <c r="G39" s="4">
        <f t="shared" si="6"/>
        <v>550</v>
      </c>
      <c r="H39" s="4">
        <f t="shared" si="7"/>
        <v>620</v>
      </c>
      <c r="I39" s="23" t="s">
        <v>3</v>
      </c>
      <c r="J39" s="23" t="s">
        <v>3</v>
      </c>
      <c r="K39" s="23" t="s">
        <v>3</v>
      </c>
      <c r="L39" s="23" t="s">
        <v>3</v>
      </c>
      <c r="M39" s="23" t="s">
        <v>3</v>
      </c>
      <c r="N39" s="23" t="s">
        <v>4</v>
      </c>
      <c r="O39" s="23" t="s">
        <v>3</v>
      </c>
      <c r="P39" s="23" t="s">
        <v>3</v>
      </c>
    </row>
    <row r="40" spans="1:16" hidden="1" outlineLevel="1">
      <c r="A40" s="23" t="s">
        <v>634</v>
      </c>
      <c r="B40" s="24" t="s">
        <v>135</v>
      </c>
      <c r="C40" s="34">
        <v>500</v>
      </c>
      <c r="D40" s="23">
        <v>1</v>
      </c>
      <c r="E40" s="4">
        <f t="shared" si="4"/>
        <v>520</v>
      </c>
      <c r="F40" s="4">
        <f t="shared" si="5"/>
        <v>530</v>
      </c>
      <c r="G40" s="4">
        <f t="shared" si="6"/>
        <v>550</v>
      </c>
      <c r="H40" s="4">
        <f t="shared" si="7"/>
        <v>620</v>
      </c>
      <c r="I40" s="23" t="s">
        <v>3</v>
      </c>
      <c r="J40" s="23" t="s">
        <v>3</v>
      </c>
      <c r="K40" s="23" t="s">
        <v>3</v>
      </c>
      <c r="L40" s="23" t="s">
        <v>3</v>
      </c>
      <c r="M40" s="23" t="s">
        <v>4</v>
      </c>
      <c r="N40" s="23" t="s">
        <v>3</v>
      </c>
      <c r="O40" s="23" t="s">
        <v>3</v>
      </c>
      <c r="P40" s="23" t="s">
        <v>3</v>
      </c>
    </row>
    <row r="41" spans="1:16" hidden="1" outlineLevel="1">
      <c r="A41" s="23" t="s">
        <v>1332</v>
      </c>
      <c r="B41" s="24" t="s">
        <v>135</v>
      </c>
      <c r="C41" s="34">
        <v>1300</v>
      </c>
      <c r="D41" s="23">
        <v>1</v>
      </c>
      <c r="E41" s="4">
        <f t="shared" si="4"/>
        <v>1352</v>
      </c>
      <c r="F41" s="4">
        <f t="shared" si="5"/>
        <v>1378</v>
      </c>
      <c r="G41" s="4">
        <f t="shared" si="6"/>
        <v>1430</v>
      </c>
      <c r="H41" s="4">
        <f t="shared" si="7"/>
        <v>1612</v>
      </c>
      <c r="I41" s="23" t="s">
        <v>3</v>
      </c>
      <c r="J41" s="23" t="s">
        <v>3</v>
      </c>
      <c r="K41" s="23" t="s">
        <v>3</v>
      </c>
      <c r="L41" s="23" t="s">
        <v>4</v>
      </c>
      <c r="M41" s="23" t="s">
        <v>3</v>
      </c>
      <c r="N41" s="23" t="s">
        <v>3</v>
      </c>
      <c r="O41" s="23" t="s">
        <v>3</v>
      </c>
      <c r="P41" s="23" t="s">
        <v>3</v>
      </c>
    </row>
    <row r="42" spans="1:16" hidden="1" outlineLevel="1">
      <c r="A42" s="23" t="s">
        <v>1333</v>
      </c>
      <c r="B42" s="24" t="s">
        <v>135</v>
      </c>
      <c r="C42" s="34">
        <v>1200</v>
      </c>
      <c r="D42" s="23">
        <v>1</v>
      </c>
      <c r="E42" s="4">
        <f t="shared" ref="E42:E46" si="8">C42*Taux5+C42</f>
        <v>1248</v>
      </c>
      <c r="F42" s="4">
        <f t="shared" ref="F42:F46" si="9">C42*Taux6+C42</f>
        <v>1272</v>
      </c>
      <c r="G42" s="4">
        <f t="shared" ref="G42:G46" si="10">C42*Taux7+C42</f>
        <v>1320</v>
      </c>
      <c r="H42" s="4">
        <f t="shared" ref="H42:H46" si="11">C42*Taux8+C42</f>
        <v>1488</v>
      </c>
      <c r="I42" s="23" t="s">
        <v>3</v>
      </c>
      <c r="J42" s="23" t="s">
        <v>3</v>
      </c>
      <c r="K42" s="23" t="s">
        <v>3</v>
      </c>
      <c r="L42" s="23" t="s">
        <v>3</v>
      </c>
      <c r="M42" s="23" t="s">
        <v>3</v>
      </c>
      <c r="N42" s="23" t="s">
        <v>4</v>
      </c>
      <c r="O42" s="23" t="s">
        <v>3</v>
      </c>
      <c r="P42" s="23" t="s">
        <v>3</v>
      </c>
    </row>
    <row r="43" spans="1:16" hidden="1" outlineLevel="1">
      <c r="A43" s="23" t="s">
        <v>1334</v>
      </c>
      <c r="B43" s="24" t="s">
        <v>135</v>
      </c>
      <c r="C43" s="34">
        <v>1100</v>
      </c>
      <c r="D43" s="23">
        <v>1</v>
      </c>
      <c r="E43" s="4">
        <f t="shared" si="8"/>
        <v>1144</v>
      </c>
      <c r="F43" s="4">
        <f t="shared" si="9"/>
        <v>1166</v>
      </c>
      <c r="G43" s="4">
        <f t="shared" si="10"/>
        <v>1210</v>
      </c>
      <c r="H43" s="4">
        <f t="shared" si="11"/>
        <v>1364</v>
      </c>
      <c r="I43" s="23" t="s">
        <v>3</v>
      </c>
      <c r="J43" s="23" t="s">
        <v>3</v>
      </c>
      <c r="K43" s="23" t="s">
        <v>3</v>
      </c>
      <c r="L43" s="23" t="s">
        <v>3</v>
      </c>
      <c r="M43" s="23" t="s">
        <v>4</v>
      </c>
      <c r="N43" s="23" t="s">
        <v>3</v>
      </c>
      <c r="O43" s="23" t="s">
        <v>3</v>
      </c>
      <c r="P43" s="23" t="s">
        <v>3</v>
      </c>
    </row>
    <row r="44" spans="1:16" hidden="1" outlineLevel="1">
      <c r="A44" s="23" t="s">
        <v>1335</v>
      </c>
      <c r="B44" s="24" t="s">
        <v>135</v>
      </c>
      <c r="C44" s="34">
        <v>900</v>
      </c>
      <c r="D44" s="23">
        <v>1</v>
      </c>
      <c r="E44" s="4">
        <f t="shared" si="8"/>
        <v>936</v>
      </c>
      <c r="F44" s="4">
        <f t="shared" si="9"/>
        <v>954</v>
      </c>
      <c r="G44" s="4">
        <f t="shared" si="10"/>
        <v>990</v>
      </c>
      <c r="H44" s="4">
        <f t="shared" si="11"/>
        <v>1116</v>
      </c>
      <c r="I44" s="23" t="s">
        <v>3</v>
      </c>
      <c r="J44" s="23" t="s">
        <v>3</v>
      </c>
      <c r="K44" s="23" t="s">
        <v>3</v>
      </c>
      <c r="L44" s="23" t="s">
        <v>3</v>
      </c>
      <c r="M44" s="23" t="s">
        <v>3</v>
      </c>
      <c r="N44" s="23" t="s">
        <v>4</v>
      </c>
      <c r="O44" s="23" t="s">
        <v>3</v>
      </c>
      <c r="P44" s="23" t="s">
        <v>3</v>
      </c>
    </row>
    <row r="45" spans="1:16" hidden="1" outlineLevel="1">
      <c r="A45" s="23" t="s">
        <v>1336</v>
      </c>
      <c r="B45" s="24" t="s">
        <v>135</v>
      </c>
      <c r="C45" s="34">
        <v>1000</v>
      </c>
      <c r="D45" s="23">
        <v>1</v>
      </c>
      <c r="E45" s="4">
        <f t="shared" si="8"/>
        <v>1040</v>
      </c>
      <c r="F45" s="4">
        <f t="shared" si="9"/>
        <v>1060</v>
      </c>
      <c r="G45" s="4">
        <f t="shared" si="10"/>
        <v>1100</v>
      </c>
      <c r="H45" s="4">
        <f t="shared" si="11"/>
        <v>1240</v>
      </c>
      <c r="I45" s="23" t="s">
        <v>3</v>
      </c>
      <c r="J45" s="23" t="s">
        <v>3</v>
      </c>
      <c r="K45" s="23" t="s">
        <v>3</v>
      </c>
      <c r="L45" s="23" t="s">
        <v>3</v>
      </c>
      <c r="M45" s="23" t="s">
        <v>3</v>
      </c>
      <c r="N45" s="23" t="s">
        <v>3</v>
      </c>
      <c r="O45" s="23" t="s">
        <v>4</v>
      </c>
      <c r="P45" s="23" t="s">
        <v>3</v>
      </c>
    </row>
    <row r="46" spans="1:16" hidden="1" outlineLevel="1">
      <c r="A46" s="23" t="s">
        <v>1337</v>
      </c>
      <c r="B46" s="24" t="s">
        <v>135</v>
      </c>
      <c r="C46" s="34">
        <v>1400</v>
      </c>
      <c r="D46" s="23">
        <v>1</v>
      </c>
      <c r="E46" s="4">
        <f t="shared" si="8"/>
        <v>1456</v>
      </c>
      <c r="F46" s="4">
        <f t="shared" si="9"/>
        <v>1484</v>
      </c>
      <c r="G46" s="4">
        <f t="shared" si="10"/>
        <v>1540</v>
      </c>
      <c r="H46" s="4">
        <f t="shared" si="11"/>
        <v>1736</v>
      </c>
      <c r="I46" s="23" t="s">
        <v>3</v>
      </c>
      <c r="J46" s="23" t="s">
        <v>4</v>
      </c>
      <c r="K46" s="23" t="s">
        <v>3</v>
      </c>
      <c r="L46" s="23" t="s">
        <v>3</v>
      </c>
      <c r="M46" s="23" t="s">
        <v>3</v>
      </c>
      <c r="N46" s="23" t="s">
        <v>3</v>
      </c>
      <c r="O46" s="23" t="s">
        <v>3</v>
      </c>
      <c r="P46" s="23" t="s">
        <v>3</v>
      </c>
    </row>
    <row r="47" spans="1:16" hidden="1" outlineLevel="1">
      <c r="A47" s="23" t="s">
        <v>636</v>
      </c>
      <c r="B47" s="24" t="s">
        <v>135</v>
      </c>
      <c r="C47" s="34">
        <v>400</v>
      </c>
      <c r="D47" s="23">
        <v>1</v>
      </c>
      <c r="E47" s="4">
        <f t="shared" si="4"/>
        <v>416</v>
      </c>
      <c r="F47" s="4">
        <f t="shared" si="5"/>
        <v>424</v>
      </c>
      <c r="G47" s="4">
        <f t="shared" si="6"/>
        <v>440</v>
      </c>
      <c r="H47" s="4">
        <f t="shared" si="7"/>
        <v>496</v>
      </c>
      <c r="I47" s="23" t="s">
        <v>3</v>
      </c>
      <c r="J47" s="23" t="s">
        <v>3</v>
      </c>
      <c r="K47" s="23" t="s">
        <v>4</v>
      </c>
      <c r="L47" s="23" t="s">
        <v>3</v>
      </c>
      <c r="M47" s="23" t="s">
        <v>3</v>
      </c>
      <c r="N47" s="23" t="s">
        <v>3</v>
      </c>
      <c r="O47" s="23" t="s">
        <v>3</v>
      </c>
      <c r="P47" s="23" t="s">
        <v>3</v>
      </c>
    </row>
    <row r="48" spans="1:16" hidden="1" outlineLevel="1">
      <c r="A48" s="23" t="s">
        <v>637</v>
      </c>
      <c r="B48" s="24" t="s">
        <v>135</v>
      </c>
      <c r="C48" s="34">
        <v>1000</v>
      </c>
      <c r="D48" s="23">
        <v>1</v>
      </c>
      <c r="E48" s="4">
        <f t="shared" si="4"/>
        <v>1040</v>
      </c>
      <c r="F48" s="4">
        <f t="shared" si="5"/>
        <v>1060</v>
      </c>
      <c r="G48" s="4">
        <f t="shared" si="6"/>
        <v>1100</v>
      </c>
      <c r="H48" s="4">
        <f t="shared" si="7"/>
        <v>1240</v>
      </c>
      <c r="I48" s="23" t="s">
        <v>3</v>
      </c>
      <c r="J48" s="23" t="s">
        <v>4</v>
      </c>
      <c r="K48" s="23" t="s">
        <v>3</v>
      </c>
      <c r="L48" s="23" t="s">
        <v>3</v>
      </c>
      <c r="M48" s="23" t="s">
        <v>3</v>
      </c>
      <c r="N48" s="23" t="s">
        <v>3</v>
      </c>
      <c r="O48" s="23" t="s">
        <v>3</v>
      </c>
      <c r="P48" s="23" t="s">
        <v>3</v>
      </c>
    </row>
    <row r="49" spans="1:16" hidden="1" outlineLevel="1">
      <c r="A49" s="23" t="s">
        <v>638</v>
      </c>
      <c r="B49" s="24" t="s">
        <v>135</v>
      </c>
      <c r="C49" s="34">
        <v>4000</v>
      </c>
      <c r="D49" s="23">
        <v>1</v>
      </c>
      <c r="E49" s="4">
        <f t="shared" si="4"/>
        <v>4160</v>
      </c>
      <c r="F49" s="4">
        <f t="shared" si="5"/>
        <v>4240</v>
      </c>
      <c r="G49" s="4">
        <f t="shared" si="6"/>
        <v>4400</v>
      </c>
      <c r="H49" s="4">
        <f t="shared" si="7"/>
        <v>4960</v>
      </c>
      <c r="I49" s="23" t="s">
        <v>4</v>
      </c>
      <c r="J49" s="23" t="s">
        <v>3</v>
      </c>
      <c r="K49" s="23" t="s">
        <v>3</v>
      </c>
      <c r="L49" s="23" t="s">
        <v>3</v>
      </c>
      <c r="M49" s="23" t="s">
        <v>3</v>
      </c>
      <c r="N49" s="23" t="s">
        <v>3</v>
      </c>
      <c r="O49" s="23" t="s">
        <v>3</v>
      </c>
      <c r="P49" s="23" t="s">
        <v>3</v>
      </c>
    </row>
    <row r="50" spans="1:16" hidden="1" outlineLevel="1">
      <c r="A50" s="23" t="s">
        <v>639</v>
      </c>
      <c r="B50" s="24" t="s">
        <v>135</v>
      </c>
      <c r="C50" s="34">
        <v>450</v>
      </c>
      <c r="D50" s="23">
        <v>1</v>
      </c>
      <c r="E50" s="4">
        <f t="shared" si="4"/>
        <v>468</v>
      </c>
      <c r="F50" s="4">
        <f t="shared" si="5"/>
        <v>477</v>
      </c>
      <c r="G50" s="4">
        <f t="shared" si="6"/>
        <v>495</v>
      </c>
      <c r="H50" s="4">
        <f t="shared" si="7"/>
        <v>558</v>
      </c>
      <c r="I50" s="23" t="s">
        <v>4</v>
      </c>
      <c r="J50" s="23" t="s">
        <v>3</v>
      </c>
      <c r="K50" s="23" t="s">
        <v>3</v>
      </c>
      <c r="L50" s="23" t="s">
        <v>3</v>
      </c>
      <c r="M50" s="23" t="s">
        <v>3</v>
      </c>
      <c r="N50" s="23" t="s">
        <v>3</v>
      </c>
      <c r="O50" s="23" t="s">
        <v>3</v>
      </c>
      <c r="P50" s="23" t="s">
        <v>4</v>
      </c>
    </row>
    <row r="51" spans="1:16" hidden="1" outlineLevel="1">
      <c r="A51" s="23" t="s">
        <v>640</v>
      </c>
      <c r="B51" s="24" t="s">
        <v>135</v>
      </c>
      <c r="C51" s="34">
        <v>500</v>
      </c>
      <c r="D51" s="23">
        <v>1</v>
      </c>
      <c r="E51" s="4">
        <f t="shared" si="4"/>
        <v>520</v>
      </c>
      <c r="F51" s="4">
        <f t="shared" si="5"/>
        <v>530</v>
      </c>
      <c r="G51" s="4">
        <f t="shared" si="6"/>
        <v>550</v>
      </c>
      <c r="H51" s="4">
        <f t="shared" si="7"/>
        <v>620</v>
      </c>
      <c r="I51" s="23" t="s">
        <v>3</v>
      </c>
      <c r="J51" s="23" t="s">
        <v>3</v>
      </c>
      <c r="K51" s="23" t="s">
        <v>3</v>
      </c>
      <c r="L51" s="23" t="s">
        <v>3</v>
      </c>
      <c r="M51" s="23" t="s">
        <v>3</v>
      </c>
      <c r="N51" s="23" t="s">
        <v>3</v>
      </c>
      <c r="O51" s="23" t="s">
        <v>4</v>
      </c>
      <c r="P51" s="23" t="s">
        <v>3</v>
      </c>
    </row>
    <row r="52" spans="1:16" hidden="1" outlineLevel="1">
      <c r="A52" s="23" t="s">
        <v>641</v>
      </c>
      <c r="B52" s="24" t="s">
        <v>135</v>
      </c>
      <c r="C52" s="34">
        <v>500</v>
      </c>
      <c r="D52" s="23">
        <v>1</v>
      </c>
      <c r="E52" s="4">
        <f t="shared" si="4"/>
        <v>520</v>
      </c>
      <c r="F52" s="4">
        <f t="shared" si="5"/>
        <v>530</v>
      </c>
      <c r="G52" s="4">
        <f t="shared" si="6"/>
        <v>550</v>
      </c>
      <c r="H52" s="4">
        <f t="shared" si="7"/>
        <v>620</v>
      </c>
      <c r="I52" s="23" t="s">
        <v>3</v>
      </c>
      <c r="J52" s="23" t="s">
        <v>3</v>
      </c>
      <c r="K52" s="23" t="s">
        <v>4</v>
      </c>
      <c r="L52" s="23" t="s">
        <v>3</v>
      </c>
      <c r="M52" s="23" t="s">
        <v>3</v>
      </c>
      <c r="N52" s="23" t="s">
        <v>4</v>
      </c>
      <c r="O52" s="23" t="s">
        <v>3</v>
      </c>
      <c r="P52" s="23" t="s">
        <v>3</v>
      </c>
    </row>
    <row r="53" spans="1:16" hidden="1" outlineLevel="1">
      <c r="A53" s="23" t="s">
        <v>642</v>
      </c>
      <c r="B53" s="24" t="s">
        <v>135</v>
      </c>
      <c r="C53" s="34">
        <v>500</v>
      </c>
      <c r="D53" s="23">
        <v>1</v>
      </c>
      <c r="E53" s="4">
        <f t="shared" si="4"/>
        <v>520</v>
      </c>
      <c r="F53" s="4">
        <f t="shared" si="5"/>
        <v>530</v>
      </c>
      <c r="G53" s="4">
        <f t="shared" si="6"/>
        <v>550</v>
      </c>
      <c r="H53" s="4">
        <f t="shared" si="7"/>
        <v>620</v>
      </c>
      <c r="I53" s="23" t="s">
        <v>3</v>
      </c>
      <c r="J53" s="23" t="s">
        <v>3</v>
      </c>
      <c r="K53" s="23" t="s">
        <v>3</v>
      </c>
      <c r="L53" s="23" t="s">
        <v>3</v>
      </c>
      <c r="M53" s="23" t="s">
        <v>4</v>
      </c>
      <c r="N53" s="23" t="s">
        <v>3</v>
      </c>
      <c r="O53" s="23" t="s">
        <v>3</v>
      </c>
      <c r="P53" s="23" t="s">
        <v>3</v>
      </c>
    </row>
    <row r="54" spans="1:16" hidden="1" outlineLevel="1">
      <c r="A54" s="23" t="s">
        <v>643</v>
      </c>
      <c r="B54" s="24" t="s">
        <v>135</v>
      </c>
      <c r="C54" s="34">
        <v>400</v>
      </c>
      <c r="D54" s="23">
        <v>1</v>
      </c>
      <c r="E54" s="4">
        <f t="shared" si="4"/>
        <v>416</v>
      </c>
      <c r="F54" s="4">
        <f t="shared" si="5"/>
        <v>424</v>
      </c>
      <c r="G54" s="4">
        <f t="shared" si="6"/>
        <v>440</v>
      </c>
      <c r="H54" s="4">
        <f t="shared" si="7"/>
        <v>496</v>
      </c>
      <c r="I54" s="23" t="s">
        <v>3</v>
      </c>
      <c r="J54" s="23" t="s">
        <v>3</v>
      </c>
      <c r="K54" s="23" t="s">
        <v>3</v>
      </c>
      <c r="L54" s="23" t="s">
        <v>4</v>
      </c>
      <c r="M54" s="23" t="s">
        <v>3</v>
      </c>
      <c r="N54" s="23" t="s">
        <v>3</v>
      </c>
      <c r="O54" s="23" t="s">
        <v>3</v>
      </c>
      <c r="P54" s="23" t="s">
        <v>3</v>
      </c>
    </row>
    <row r="55" spans="1:16" hidden="1" outlineLevel="1">
      <c r="A55" s="23" t="s">
        <v>644</v>
      </c>
      <c r="B55" s="24" t="s">
        <v>135</v>
      </c>
      <c r="C55" s="34">
        <v>1000</v>
      </c>
      <c r="D55" s="23">
        <v>1</v>
      </c>
      <c r="E55" s="4">
        <f t="shared" si="4"/>
        <v>1040</v>
      </c>
      <c r="F55" s="4">
        <f t="shared" si="5"/>
        <v>1060</v>
      </c>
      <c r="G55" s="4">
        <f t="shared" si="6"/>
        <v>1100</v>
      </c>
      <c r="H55" s="4">
        <f t="shared" si="7"/>
        <v>1240</v>
      </c>
      <c r="I55" s="23" t="s">
        <v>3</v>
      </c>
      <c r="J55" s="23" t="s">
        <v>3</v>
      </c>
      <c r="K55" s="23" t="s">
        <v>4</v>
      </c>
      <c r="L55" s="23" t="s">
        <v>3</v>
      </c>
      <c r="M55" s="23" t="s">
        <v>3</v>
      </c>
      <c r="N55" s="23" t="s">
        <v>3</v>
      </c>
      <c r="O55" s="23" t="s">
        <v>3</v>
      </c>
      <c r="P55" s="23" t="s">
        <v>3</v>
      </c>
    </row>
    <row r="56" spans="1:16" hidden="1" outlineLevel="1">
      <c r="A56" s="23" t="s">
        <v>645</v>
      </c>
      <c r="B56" s="24" t="s">
        <v>135</v>
      </c>
      <c r="C56" s="34">
        <v>350</v>
      </c>
      <c r="D56" s="23">
        <v>1</v>
      </c>
      <c r="E56" s="4">
        <f t="shared" si="4"/>
        <v>364</v>
      </c>
      <c r="F56" s="4">
        <f t="shared" si="5"/>
        <v>371</v>
      </c>
      <c r="G56" s="4">
        <f t="shared" si="6"/>
        <v>385</v>
      </c>
      <c r="H56" s="4">
        <f t="shared" si="7"/>
        <v>434</v>
      </c>
      <c r="I56" s="23" t="s">
        <v>3</v>
      </c>
      <c r="J56" s="23" t="s">
        <v>4</v>
      </c>
      <c r="K56" s="23" t="s">
        <v>3</v>
      </c>
      <c r="L56" s="23" t="s">
        <v>3</v>
      </c>
      <c r="M56" s="23" t="s">
        <v>3</v>
      </c>
      <c r="N56" s="23" t="s">
        <v>3</v>
      </c>
      <c r="O56" s="23" t="s">
        <v>3</v>
      </c>
      <c r="P56" s="23" t="s">
        <v>3</v>
      </c>
    </row>
    <row r="57" spans="1:16" hidden="1" outlineLevel="1">
      <c r="A57" s="23" t="s">
        <v>646</v>
      </c>
      <c r="B57" s="24" t="s">
        <v>135</v>
      </c>
      <c r="C57" s="34">
        <v>100</v>
      </c>
      <c r="D57" s="23">
        <v>1</v>
      </c>
      <c r="E57" s="4">
        <f t="shared" si="4"/>
        <v>104</v>
      </c>
      <c r="F57" s="4">
        <f t="shared" si="5"/>
        <v>106</v>
      </c>
      <c r="G57" s="4">
        <f t="shared" si="6"/>
        <v>110</v>
      </c>
      <c r="H57" s="4">
        <f t="shared" si="7"/>
        <v>124</v>
      </c>
      <c r="I57" s="23" t="s">
        <v>4</v>
      </c>
      <c r="J57" s="23" t="s">
        <v>3</v>
      </c>
      <c r="K57" s="23" t="s">
        <v>3</v>
      </c>
      <c r="L57" s="23" t="s">
        <v>3</v>
      </c>
      <c r="M57" s="23" t="s">
        <v>3</v>
      </c>
      <c r="N57" s="23" t="s">
        <v>3</v>
      </c>
      <c r="O57" s="23" t="s">
        <v>3</v>
      </c>
      <c r="P57" s="23" t="s">
        <v>3</v>
      </c>
    </row>
    <row r="58" spans="1:16" hidden="1" outlineLevel="1">
      <c r="A58" s="23" t="s">
        <v>647</v>
      </c>
      <c r="B58" s="24" t="s">
        <v>135</v>
      </c>
      <c r="C58" s="34">
        <v>400</v>
      </c>
      <c r="D58" s="23">
        <v>1</v>
      </c>
      <c r="E58" s="4">
        <f t="shared" si="4"/>
        <v>416</v>
      </c>
      <c r="F58" s="4">
        <f t="shared" si="5"/>
        <v>424</v>
      </c>
      <c r="G58" s="4">
        <f t="shared" si="6"/>
        <v>440</v>
      </c>
      <c r="H58" s="4">
        <f t="shared" si="7"/>
        <v>496</v>
      </c>
      <c r="I58" s="23" t="s">
        <v>4</v>
      </c>
      <c r="J58" s="23" t="s">
        <v>3</v>
      </c>
      <c r="K58" s="23" t="s">
        <v>3</v>
      </c>
      <c r="L58" s="23" t="s">
        <v>3</v>
      </c>
      <c r="M58" s="23" t="s">
        <v>3</v>
      </c>
      <c r="N58" s="23" t="s">
        <v>3</v>
      </c>
      <c r="O58" s="23" t="s">
        <v>4</v>
      </c>
      <c r="P58" s="23" t="s">
        <v>3</v>
      </c>
    </row>
    <row r="59" spans="1:16" hidden="1" outlineLevel="1">
      <c r="A59" s="23" t="s">
        <v>648</v>
      </c>
      <c r="B59" s="24" t="s">
        <v>135</v>
      </c>
      <c r="C59" s="34">
        <v>900</v>
      </c>
      <c r="D59" s="23">
        <v>1</v>
      </c>
      <c r="E59" s="4">
        <f t="shared" si="4"/>
        <v>936</v>
      </c>
      <c r="F59" s="4">
        <f t="shared" si="5"/>
        <v>954</v>
      </c>
      <c r="G59" s="4">
        <f t="shared" si="6"/>
        <v>990</v>
      </c>
      <c r="H59" s="4">
        <f t="shared" si="7"/>
        <v>1116</v>
      </c>
      <c r="I59" s="23" t="s">
        <v>3</v>
      </c>
      <c r="J59" s="23" t="s">
        <v>3</v>
      </c>
      <c r="K59" s="23" t="s">
        <v>4</v>
      </c>
      <c r="L59" s="23" t="s">
        <v>3</v>
      </c>
      <c r="M59" s="23" t="s">
        <v>3</v>
      </c>
      <c r="N59" s="23" t="s">
        <v>3</v>
      </c>
      <c r="O59" s="23" t="s">
        <v>3</v>
      </c>
      <c r="P59" s="23" t="s">
        <v>3</v>
      </c>
    </row>
    <row r="60" spans="1:16" hidden="1" outlineLevel="1">
      <c r="A60" s="23" t="s">
        <v>649</v>
      </c>
      <c r="B60" s="24" t="s">
        <v>135</v>
      </c>
      <c r="C60" s="34">
        <v>400</v>
      </c>
      <c r="D60" s="23">
        <v>1</v>
      </c>
      <c r="E60" s="4">
        <f t="shared" si="4"/>
        <v>416</v>
      </c>
      <c r="F60" s="4">
        <f t="shared" si="5"/>
        <v>424</v>
      </c>
      <c r="G60" s="4">
        <f t="shared" si="6"/>
        <v>440</v>
      </c>
      <c r="H60" s="4">
        <f t="shared" si="7"/>
        <v>496</v>
      </c>
      <c r="I60" s="23" t="s">
        <v>3</v>
      </c>
      <c r="J60" s="23" t="s">
        <v>4</v>
      </c>
      <c r="K60" s="23" t="s">
        <v>3</v>
      </c>
      <c r="L60" s="23" t="s">
        <v>3</v>
      </c>
      <c r="M60" s="23" t="s">
        <v>3</v>
      </c>
      <c r="N60" s="23" t="s">
        <v>3</v>
      </c>
      <c r="O60" s="23" t="s">
        <v>3</v>
      </c>
      <c r="P60" s="23" t="s">
        <v>3</v>
      </c>
    </row>
    <row r="61" spans="1:16" hidden="1" outlineLevel="1">
      <c r="A61" s="23" t="s">
        <v>650</v>
      </c>
      <c r="B61" s="24" t="s">
        <v>135</v>
      </c>
      <c r="C61" s="34">
        <v>750</v>
      </c>
      <c r="D61" s="23">
        <v>1</v>
      </c>
      <c r="E61" s="4">
        <f t="shared" si="4"/>
        <v>780</v>
      </c>
      <c r="F61" s="4">
        <f t="shared" si="5"/>
        <v>795</v>
      </c>
      <c r="G61" s="4">
        <f t="shared" si="6"/>
        <v>825</v>
      </c>
      <c r="H61" s="4">
        <f t="shared" si="7"/>
        <v>930</v>
      </c>
      <c r="I61" s="23" t="s">
        <v>3</v>
      </c>
      <c r="J61" s="23" t="s">
        <v>3</v>
      </c>
      <c r="K61" s="23" t="s">
        <v>3</v>
      </c>
      <c r="L61" s="23" t="s">
        <v>4</v>
      </c>
      <c r="M61" s="23" t="s">
        <v>3</v>
      </c>
      <c r="N61" s="23" t="s">
        <v>3</v>
      </c>
      <c r="O61" s="23" t="s">
        <v>3</v>
      </c>
      <c r="P61" s="23" t="s">
        <v>3</v>
      </c>
    </row>
    <row r="62" spans="1:16" hidden="1" outlineLevel="1">
      <c r="A62" s="23" t="s">
        <v>651</v>
      </c>
      <c r="B62" s="24" t="s">
        <v>135</v>
      </c>
      <c r="C62" s="34">
        <v>150</v>
      </c>
      <c r="D62" s="23">
        <v>1</v>
      </c>
      <c r="E62" s="4">
        <f t="shared" si="4"/>
        <v>156</v>
      </c>
      <c r="F62" s="4">
        <f t="shared" si="5"/>
        <v>159</v>
      </c>
      <c r="G62" s="4">
        <f t="shared" si="6"/>
        <v>165</v>
      </c>
      <c r="H62" s="4">
        <f t="shared" si="7"/>
        <v>186</v>
      </c>
      <c r="I62" s="23" t="s">
        <v>3</v>
      </c>
      <c r="J62" s="23" t="s">
        <v>3</v>
      </c>
      <c r="K62" s="23" t="s">
        <v>3</v>
      </c>
      <c r="L62" s="23" t="s">
        <v>3</v>
      </c>
      <c r="M62" s="23" t="s">
        <v>4</v>
      </c>
      <c r="N62" s="23" t="s">
        <v>3</v>
      </c>
      <c r="O62" s="23" t="s">
        <v>3</v>
      </c>
      <c r="P62" s="23" t="s">
        <v>3</v>
      </c>
    </row>
    <row r="63" spans="1:16" hidden="1" outlineLevel="1">
      <c r="A63" s="23" t="s">
        <v>652</v>
      </c>
      <c r="B63" s="24" t="s">
        <v>135</v>
      </c>
      <c r="C63" s="34">
        <v>800</v>
      </c>
      <c r="D63" s="23">
        <v>1</v>
      </c>
      <c r="E63" s="4">
        <f t="shared" si="4"/>
        <v>832</v>
      </c>
      <c r="F63" s="4">
        <f t="shared" si="5"/>
        <v>848</v>
      </c>
      <c r="G63" s="4">
        <f t="shared" si="6"/>
        <v>880</v>
      </c>
      <c r="H63" s="4">
        <f t="shared" si="7"/>
        <v>992</v>
      </c>
      <c r="I63" s="23" t="s">
        <v>3</v>
      </c>
      <c r="J63" s="23" t="s">
        <v>3</v>
      </c>
      <c r="K63" s="23" t="s">
        <v>3</v>
      </c>
      <c r="L63" s="23" t="s">
        <v>3</v>
      </c>
      <c r="M63" s="23" t="s">
        <v>3</v>
      </c>
      <c r="N63" s="23" t="s">
        <v>4</v>
      </c>
      <c r="O63" s="23" t="s">
        <v>3</v>
      </c>
      <c r="P63" s="23" t="s">
        <v>3</v>
      </c>
    </row>
    <row r="64" spans="1:16" hidden="1" outlineLevel="1">
      <c r="A64" s="23" t="s">
        <v>653</v>
      </c>
      <c r="B64" s="24" t="s">
        <v>135</v>
      </c>
      <c r="C64" s="34">
        <v>2500</v>
      </c>
      <c r="D64" s="23">
        <v>1</v>
      </c>
      <c r="E64" s="4">
        <f t="shared" si="4"/>
        <v>2600</v>
      </c>
      <c r="F64" s="4">
        <f t="shared" si="5"/>
        <v>2650</v>
      </c>
      <c r="G64" s="4">
        <f t="shared" si="6"/>
        <v>2750</v>
      </c>
      <c r="H64" s="4">
        <f t="shared" si="7"/>
        <v>3100</v>
      </c>
      <c r="I64" s="23" t="s">
        <v>3</v>
      </c>
      <c r="J64" s="23" t="s">
        <v>3</v>
      </c>
      <c r="K64" s="23" t="s">
        <v>3</v>
      </c>
      <c r="L64" s="23" t="s">
        <v>3</v>
      </c>
      <c r="M64" s="23" t="s">
        <v>3</v>
      </c>
      <c r="N64" s="23" t="s">
        <v>3</v>
      </c>
      <c r="O64" s="23" t="s">
        <v>4</v>
      </c>
      <c r="P64" s="23" t="s">
        <v>3</v>
      </c>
    </row>
    <row r="65" spans="1:16" hidden="1" outlineLevel="1">
      <c r="A65" s="23" t="s">
        <v>654</v>
      </c>
      <c r="B65" s="24" t="s">
        <v>135</v>
      </c>
      <c r="C65" s="34">
        <v>750</v>
      </c>
      <c r="D65" s="23">
        <v>1</v>
      </c>
      <c r="E65" s="4">
        <f t="shared" si="4"/>
        <v>780</v>
      </c>
      <c r="F65" s="4">
        <f t="shared" si="5"/>
        <v>795</v>
      </c>
      <c r="G65" s="4">
        <f t="shared" si="6"/>
        <v>825</v>
      </c>
      <c r="H65" s="4">
        <f t="shared" si="7"/>
        <v>930</v>
      </c>
      <c r="I65" s="23" t="s">
        <v>3</v>
      </c>
      <c r="J65" s="23" t="s">
        <v>3</v>
      </c>
      <c r="K65" s="23" t="s">
        <v>3</v>
      </c>
      <c r="L65" s="23" t="s">
        <v>3</v>
      </c>
      <c r="M65" s="23" t="s">
        <v>3</v>
      </c>
      <c r="N65" s="23" t="s">
        <v>3</v>
      </c>
      <c r="O65" s="23" t="s">
        <v>3</v>
      </c>
      <c r="P65" s="23" t="s">
        <v>4</v>
      </c>
    </row>
    <row r="66" spans="1:16" hidden="1" outlineLevel="1">
      <c r="A66" s="23" t="s">
        <v>633</v>
      </c>
      <c r="B66" s="24" t="s">
        <v>135</v>
      </c>
      <c r="C66" s="34">
        <v>800</v>
      </c>
      <c r="D66" s="23">
        <v>1</v>
      </c>
      <c r="E66" s="4">
        <f t="shared" si="4"/>
        <v>832</v>
      </c>
      <c r="F66" s="4">
        <f t="shared" si="5"/>
        <v>848</v>
      </c>
      <c r="G66" s="4">
        <f t="shared" si="6"/>
        <v>880</v>
      </c>
      <c r="H66" s="4">
        <f t="shared" si="7"/>
        <v>992</v>
      </c>
      <c r="I66" s="23" t="s">
        <v>4</v>
      </c>
      <c r="J66" s="23" t="s">
        <v>3</v>
      </c>
      <c r="K66" s="23" t="s">
        <v>3</v>
      </c>
      <c r="L66" s="23" t="s">
        <v>3</v>
      </c>
      <c r="M66" s="23" t="s">
        <v>3</v>
      </c>
      <c r="N66" s="23" t="s">
        <v>3</v>
      </c>
      <c r="O66" s="23" t="s">
        <v>3</v>
      </c>
      <c r="P66" s="23" t="s">
        <v>3</v>
      </c>
    </row>
    <row r="67" spans="1:16" hidden="1" outlineLevel="1">
      <c r="A67" s="23" t="s">
        <v>635</v>
      </c>
      <c r="B67" s="24" t="s">
        <v>135</v>
      </c>
      <c r="C67" s="34">
        <v>850</v>
      </c>
      <c r="D67" s="23">
        <v>1</v>
      </c>
      <c r="E67" s="4">
        <f t="shared" si="4"/>
        <v>884</v>
      </c>
      <c r="F67" s="4">
        <f t="shared" si="5"/>
        <v>901</v>
      </c>
      <c r="G67" s="4">
        <f t="shared" si="6"/>
        <v>935</v>
      </c>
      <c r="H67" s="4">
        <f t="shared" si="7"/>
        <v>1054</v>
      </c>
      <c r="I67" s="23" t="s">
        <v>3</v>
      </c>
      <c r="J67" s="23" t="s">
        <v>3</v>
      </c>
      <c r="K67" s="23" t="s">
        <v>3</v>
      </c>
      <c r="L67" s="23" t="s">
        <v>3</v>
      </c>
      <c r="M67" s="23" t="s">
        <v>4</v>
      </c>
      <c r="N67" s="23" t="s">
        <v>3</v>
      </c>
      <c r="O67" s="23" t="s">
        <v>3</v>
      </c>
      <c r="P67" s="23" t="s">
        <v>3</v>
      </c>
    </row>
    <row r="68" spans="1:16" collapsed="1">
      <c r="A68" s="23"/>
      <c r="B68" s="24"/>
      <c r="C68" s="24"/>
      <c r="D68" s="23"/>
      <c r="E68" s="23"/>
      <c r="F68" s="23"/>
      <c r="G68" s="23"/>
      <c r="H68" s="23"/>
      <c r="I68" s="23"/>
      <c r="J68" s="23"/>
      <c r="K68" s="23"/>
      <c r="L68" s="23"/>
      <c r="M68" s="23"/>
      <c r="N68" s="23"/>
      <c r="O68" s="23"/>
      <c r="P68" s="23"/>
    </row>
    <row r="69" spans="1:16">
      <c r="A69" s="46" t="s">
        <v>346</v>
      </c>
      <c r="B69" s="47" t="s">
        <v>370</v>
      </c>
      <c r="C69" s="47" t="s">
        <v>11</v>
      </c>
      <c r="D69" s="47" t="s">
        <v>6</v>
      </c>
      <c r="E69" s="81" t="s">
        <v>2</v>
      </c>
      <c r="F69" s="81"/>
      <c r="G69" s="81"/>
      <c r="H69" s="81"/>
      <c r="I69" s="82" t="s">
        <v>5</v>
      </c>
      <c r="J69" s="82"/>
      <c r="K69" s="82"/>
      <c r="L69" s="82"/>
      <c r="M69" s="82"/>
      <c r="N69" s="82"/>
      <c r="O69" s="82"/>
      <c r="P69" s="82"/>
    </row>
    <row r="70" spans="1:16">
      <c r="A70" s="23"/>
      <c r="B70" s="24"/>
      <c r="C70" s="24"/>
      <c r="D70" s="24"/>
      <c r="E70" s="44"/>
      <c r="F70" s="44"/>
      <c r="G70" s="44"/>
      <c r="H70" s="44"/>
      <c r="I70" s="23">
        <v>1</v>
      </c>
      <c r="J70" s="23">
        <v>2</v>
      </c>
      <c r="K70" s="23">
        <v>3</v>
      </c>
      <c r="L70" s="23">
        <v>4</v>
      </c>
      <c r="M70" s="23">
        <v>5</v>
      </c>
      <c r="N70" s="23">
        <v>6</v>
      </c>
      <c r="O70" s="23">
        <v>7</v>
      </c>
      <c r="P70" s="23">
        <v>8</v>
      </c>
    </row>
    <row r="71" spans="1:16" hidden="1" outlineLevel="1">
      <c r="A71" s="23" t="s">
        <v>347</v>
      </c>
      <c r="B71" s="24" t="s">
        <v>135</v>
      </c>
      <c r="C71" s="34">
        <v>800</v>
      </c>
      <c r="D71" s="23">
        <v>1</v>
      </c>
      <c r="E71" s="4">
        <f t="shared" ref="E71:E88" si="12">C71*Taux5+C71</f>
        <v>832</v>
      </c>
      <c r="F71" s="4">
        <f t="shared" ref="F71:F88" si="13">C71*Taux6+C71</f>
        <v>848</v>
      </c>
      <c r="G71" s="4">
        <f t="shared" ref="G71:G88" si="14">C71*Taux7+C71</f>
        <v>880</v>
      </c>
      <c r="H71" s="4">
        <f t="shared" ref="H71:H88" si="15">C71*Taux8+C71</f>
        <v>992</v>
      </c>
      <c r="I71" s="23" t="s">
        <v>3</v>
      </c>
      <c r="J71" s="23" t="s">
        <v>4</v>
      </c>
      <c r="K71" s="23" t="s">
        <v>3</v>
      </c>
      <c r="L71" s="23" t="s">
        <v>3</v>
      </c>
      <c r="M71" s="23" t="s">
        <v>4</v>
      </c>
      <c r="N71" s="23" t="s">
        <v>4</v>
      </c>
      <c r="O71" s="23" t="s">
        <v>4</v>
      </c>
      <c r="P71" s="23" t="s">
        <v>3</v>
      </c>
    </row>
    <row r="72" spans="1:16" hidden="1" outlineLevel="1">
      <c r="A72" s="23" t="s">
        <v>662</v>
      </c>
      <c r="B72" s="24" t="s">
        <v>135</v>
      </c>
      <c r="C72" s="34">
        <v>4500</v>
      </c>
      <c r="D72" s="23">
        <v>1</v>
      </c>
      <c r="E72" s="4">
        <f t="shared" si="12"/>
        <v>4680</v>
      </c>
      <c r="F72" s="4">
        <f t="shared" si="13"/>
        <v>4770</v>
      </c>
      <c r="G72" s="4">
        <f t="shared" si="14"/>
        <v>4950</v>
      </c>
      <c r="H72" s="4">
        <f t="shared" si="15"/>
        <v>5580</v>
      </c>
      <c r="I72" s="23" t="s">
        <v>3</v>
      </c>
      <c r="J72" s="23" t="s">
        <v>3</v>
      </c>
      <c r="K72" s="23" t="s">
        <v>3</v>
      </c>
      <c r="L72" s="23" t="s">
        <v>4</v>
      </c>
      <c r="M72" s="23" t="s">
        <v>3</v>
      </c>
      <c r="N72" s="23" t="s">
        <v>3</v>
      </c>
      <c r="O72" s="23" t="s">
        <v>3</v>
      </c>
      <c r="P72" s="23" t="s">
        <v>3</v>
      </c>
    </row>
    <row r="73" spans="1:16" hidden="1" outlineLevel="1">
      <c r="A73" s="23" t="s">
        <v>664</v>
      </c>
      <c r="B73" s="24" t="s">
        <v>135</v>
      </c>
      <c r="C73" s="34">
        <v>6000</v>
      </c>
      <c r="D73" s="23">
        <v>1</v>
      </c>
      <c r="E73" s="4">
        <f t="shared" si="12"/>
        <v>6240</v>
      </c>
      <c r="F73" s="4">
        <f t="shared" si="13"/>
        <v>6360</v>
      </c>
      <c r="G73" s="4">
        <f t="shared" si="14"/>
        <v>6600</v>
      </c>
      <c r="H73" s="4">
        <f t="shared" si="15"/>
        <v>7440</v>
      </c>
      <c r="I73" s="23" t="s">
        <v>4</v>
      </c>
      <c r="J73" s="23" t="s">
        <v>3</v>
      </c>
      <c r="K73" s="23" t="s">
        <v>3</v>
      </c>
      <c r="L73" s="23" t="s">
        <v>3</v>
      </c>
      <c r="M73" s="23" t="s">
        <v>3</v>
      </c>
      <c r="N73" s="23" t="s">
        <v>3</v>
      </c>
      <c r="O73" s="23" t="s">
        <v>3</v>
      </c>
      <c r="P73" s="23" t="s">
        <v>3</v>
      </c>
    </row>
    <row r="74" spans="1:16" hidden="1" outlineLevel="1">
      <c r="A74" s="23" t="s">
        <v>667</v>
      </c>
      <c r="B74" s="24" t="s">
        <v>135</v>
      </c>
      <c r="C74" s="34">
        <v>4500</v>
      </c>
      <c r="D74" s="23">
        <v>1</v>
      </c>
      <c r="E74" s="4">
        <f t="shared" si="12"/>
        <v>4680</v>
      </c>
      <c r="F74" s="4">
        <f t="shared" si="13"/>
        <v>4770</v>
      </c>
      <c r="G74" s="4">
        <f t="shared" si="14"/>
        <v>4950</v>
      </c>
      <c r="H74" s="4">
        <f t="shared" si="15"/>
        <v>5580</v>
      </c>
      <c r="I74" s="23" t="s">
        <v>3</v>
      </c>
      <c r="J74" s="23" t="s">
        <v>4</v>
      </c>
      <c r="K74" s="23" t="s">
        <v>3</v>
      </c>
      <c r="L74" s="23" t="s">
        <v>3</v>
      </c>
      <c r="M74" s="23" t="s">
        <v>3</v>
      </c>
      <c r="N74" s="23" t="s">
        <v>3</v>
      </c>
      <c r="O74" s="23" t="s">
        <v>3</v>
      </c>
      <c r="P74" s="23" t="s">
        <v>3</v>
      </c>
    </row>
    <row r="75" spans="1:16" hidden="1" outlineLevel="1">
      <c r="A75" s="23" t="s">
        <v>655</v>
      </c>
      <c r="B75" s="24" t="s">
        <v>135</v>
      </c>
      <c r="C75" s="34">
        <v>7500</v>
      </c>
      <c r="D75" s="23">
        <v>1</v>
      </c>
      <c r="E75" s="4">
        <f t="shared" si="12"/>
        <v>7800</v>
      </c>
      <c r="F75" s="4">
        <f t="shared" si="13"/>
        <v>7950</v>
      </c>
      <c r="G75" s="4">
        <f t="shared" si="14"/>
        <v>8250</v>
      </c>
      <c r="H75" s="4">
        <f t="shared" si="15"/>
        <v>9300</v>
      </c>
      <c r="I75" s="23" t="s">
        <v>3</v>
      </c>
      <c r="J75" s="23" t="s">
        <v>3</v>
      </c>
      <c r="K75" s="23" t="s">
        <v>4</v>
      </c>
      <c r="L75" s="23" t="s">
        <v>3</v>
      </c>
      <c r="M75" s="23" t="s">
        <v>3</v>
      </c>
      <c r="N75" s="23" t="s">
        <v>3</v>
      </c>
      <c r="O75" s="23" t="s">
        <v>3</v>
      </c>
      <c r="P75" s="23" t="s">
        <v>3</v>
      </c>
    </row>
    <row r="76" spans="1:16" hidden="1" outlineLevel="1">
      <c r="A76" s="23" t="s">
        <v>659</v>
      </c>
      <c r="B76" s="24" t="s">
        <v>135</v>
      </c>
      <c r="C76" s="34">
        <v>6000</v>
      </c>
      <c r="D76" s="23">
        <v>1</v>
      </c>
      <c r="E76" s="4">
        <f t="shared" si="12"/>
        <v>6240</v>
      </c>
      <c r="F76" s="4">
        <f t="shared" si="13"/>
        <v>6360</v>
      </c>
      <c r="G76" s="4">
        <f t="shared" si="14"/>
        <v>6600</v>
      </c>
      <c r="H76" s="4">
        <f t="shared" si="15"/>
        <v>7440</v>
      </c>
      <c r="I76" s="23" t="s">
        <v>3</v>
      </c>
      <c r="J76" s="23" t="s">
        <v>3</v>
      </c>
      <c r="K76" s="23" t="s">
        <v>3</v>
      </c>
      <c r="L76" s="23" t="s">
        <v>4</v>
      </c>
      <c r="M76" s="23" t="s">
        <v>3</v>
      </c>
      <c r="N76" s="23" t="s">
        <v>3</v>
      </c>
      <c r="O76" s="23" t="s">
        <v>3</v>
      </c>
      <c r="P76" s="23" t="s">
        <v>3</v>
      </c>
    </row>
    <row r="77" spans="1:16" hidden="1" outlineLevel="1">
      <c r="A77" s="23" t="s">
        <v>660</v>
      </c>
      <c r="B77" s="24" t="s">
        <v>135</v>
      </c>
      <c r="C77" s="34">
        <v>6000</v>
      </c>
      <c r="D77" s="23">
        <v>1</v>
      </c>
      <c r="E77" s="4">
        <f t="shared" si="12"/>
        <v>6240</v>
      </c>
      <c r="F77" s="4">
        <f t="shared" si="13"/>
        <v>6360</v>
      </c>
      <c r="G77" s="4">
        <f t="shared" si="14"/>
        <v>6600</v>
      </c>
      <c r="H77" s="4">
        <f t="shared" si="15"/>
        <v>7440</v>
      </c>
      <c r="I77" s="23" t="s">
        <v>3</v>
      </c>
      <c r="J77" s="23" t="s">
        <v>3</v>
      </c>
      <c r="K77" s="23" t="s">
        <v>3</v>
      </c>
      <c r="L77" s="23" t="s">
        <v>3</v>
      </c>
      <c r="M77" s="23" t="s">
        <v>4</v>
      </c>
      <c r="N77" s="23" t="s">
        <v>3</v>
      </c>
      <c r="O77" s="23" t="s">
        <v>3</v>
      </c>
      <c r="P77" s="23" t="s">
        <v>3</v>
      </c>
    </row>
    <row r="78" spans="1:16" hidden="1" outlineLevel="1">
      <c r="A78" s="23" t="s">
        <v>661</v>
      </c>
      <c r="B78" s="24" t="s">
        <v>135</v>
      </c>
      <c r="C78" s="34">
        <v>6000</v>
      </c>
      <c r="D78" s="23">
        <v>1</v>
      </c>
      <c r="E78" s="4">
        <f t="shared" si="12"/>
        <v>6240</v>
      </c>
      <c r="F78" s="4">
        <f t="shared" si="13"/>
        <v>6360</v>
      </c>
      <c r="G78" s="4">
        <f t="shared" si="14"/>
        <v>6600</v>
      </c>
      <c r="H78" s="4">
        <f t="shared" si="15"/>
        <v>7440</v>
      </c>
      <c r="I78" s="23" t="s">
        <v>3</v>
      </c>
      <c r="J78" s="23" t="s">
        <v>3</v>
      </c>
      <c r="K78" s="23" t="s">
        <v>3</v>
      </c>
      <c r="L78" s="23" t="s">
        <v>3</v>
      </c>
      <c r="M78" s="23" t="s">
        <v>3</v>
      </c>
      <c r="N78" s="23" t="s">
        <v>4</v>
      </c>
      <c r="O78" s="23" t="s">
        <v>3</v>
      </c>
      <c r="P78" s="23" t="s">
        <v>3</v>
      </c>
    </row>
    <row r="79" spans="1:16" hidden="1" outlineLevel="1">
      <c r="A79" s="23" t="s">
        <v>668</v>
      </c>
      <c r="B79" s="24" t="s">
        <v>135</v>
      </c>
      <c r="C79" s="34">
        <v>6000</v>
      </c>
      <c r="D79" s="23">
        <v>1</v>
      </c>
      <c r="E79" s="4">
        <f t="shared" si="12"/>
        <v>6240</v>
      </c>
      <c r="F79" s="4">
        <f t="shared" si="13"/>
        <v>6360</v>
      </c>
      <c r="G79" s="4">
        <f t="shared" si="14"/>
        <v>6600</v>
      </c>
      <c r="H79" s="4">
        <f t="shared" si="15"/>
        <v>7440</v>
      </c>
      <c r="I79" s="23" t="s">
        <v>3</v>
      </c>
      <c r="J79" s="23" t="s">
        <v>3</v>
      </c>
      <c r="K79" s="23" t="s">
        <v>3</v>
      </c>
      <c r="L79" s="23" t="s">
        <v>3</v>
      </c>
      <c r="M79" s="23" t="s">
        <v>3</v>
      </c>
      <c r="N79" s="23" t="s">
        <v>3</v>
      </c>
      <c r="O79" s="23" t="s">
        <v>4</v>
      </c>
      <c r="P79" s="23" t="s">
        <v>3</v>
      </c>
    </row>
    <row r="80" spans="1:16" hidden="1" outlineLevel="1">
      <c r="A80" s="23" t="s">
        <v>656</v>
      </c>
      <c r="B80" s="24" t="s">
        <v>135</v>
      </c>
      <c r="C80" s="34">
        <v>4500</v>
      </c>
      <c r="D80" s="23">
        <v>1</v>
      </c>
      <c r="E80" s="4">
        <f t="shared" si="12"/>
        <v>4680</v>
      </c>
      <c r="F80" s="4">
        <f t="shared" si="13"/>
        <v>4770</v>
      </c>
      <c r="G80" s="4">
        <f t="shared" si="14"/>
        <v>4950</v>
      </c>
      <c r="H80" s="4">
        <f t="shared" si="15"/>
        <v>5580</v>
      </c>
      <c r="I80" s="23" t="s">
        <v>3</v>
      </c>
      <c r="J80" s="23" t="s">
        <v>3</v>
      </c>
      <c r="K80" s="23" t="s">
        <v>3</v>
      </c>
      <c r="L80" s="23" t="s">
        <v>3</v>
      </c>
      <c r="M80" s="23" t="s">
        <v>3</v>
      </c>
      <c r="N80" s="23" t="s">
        <v>3</v>
      </c>
      <c r="O80" s="23" t="s">
        <v>3</v>
      </c>
      <c r="P80" s="23" t="s">
        <v>4</v>
      </c>
    </row>
    <row r="81" spans="1:16" hidden="1" outlineLevel="1">
      <c r="A81" s="23" t="s">
        <v>657</v>
      </c>
      <c r="B81" s="24" t="s">
        <v>135</v>
      </c>
      <c r="C81" s="34">
        <v>4500</v>
      </c>
      <c r="D81" s="23">
        <v>1</v>
      </c>
      <c r="E81" s="4">
        <f t="shared" si="12"/>
        <v>4680</v>
      </c>
      <c r="F81" s="4">
        <f t="shared" si="13"/>
        <v>4770</v>
      </c>
      <c r="G81" s="4">
        <f t="shared" si="14"/>
        <v>4950</v>
      </c>
      <c r="H81" s="4">
        <f t="shared" si="15"/>
        <v>5580</v>
      </c>
      <c r="I81" s="23" t="s">
        <v>3</v>
      </c>
      <c r="J81" s="23" t="s">
        <v>3</v>
      </c>
      <c r="K81" s="23" t="s">
        <v>3</v>
      </c>
      <c r="L81" s="23" t="s">
        <v>3</v>
      </c>
      <c r="M81" s="23" t="s">
        <v>3</v>
      </c>
      <c r="N81" s="23" t="s">
        <v>3</v>
      </c>
      <c r="O81" s="23" t="s">
        <v>4</v>
      </c>
      <c r="P81" s="23" t="s">
        <v>3</v>
      </c>
    </row>
    <row r="82" spans="1:16" hidden="1" outlineLevel="1">
      <c r="A82" s="23" t="s">
        <v>658</v>
      </c>
      <c r="B82" s="24" t="s">
        <v>135</v>
      </c>
      <c r="C82" s="34">
        <v>4500</v>
      </c>
      <c r="D82" s="23">
        <v>1</v>
      </c>
      <c r="E82" s="4">
        <f t="shared" si="12"/>
        <v>4680</v>
      </c>
      <c r="F82" s="4">
        <f t="shared" si="13"/>
        <v>4770</v>
      </c>
      <c r="G82" s="4">
        <f t="shared" si="14"/>
        <v>4950</v>
      </c>
      <c r="H82" s="4">
        <f t="shared" si="15"/>
        <v>5580</v>
      </c>
      <c r="I82" s="23" t="s">
        <v>3</v>
      </c>
      <c r="J82" s="23" t="s">
        <v>3</v>
      </c>
      <c r="K82" s="23" t="s">
        <v>3</v>
      </c>
      <c r="L82" s="23" t="s">
        <v>3</v>
      </c>
      <c r="M82" s="23" t="s">
        <v>3</v>
      </c>
      <c r="N82" s="23" t="s">
        <v>4</v>
      </c>
      <c r="O82" s="23" t="s">
        <v>3</v>
      </c>
      <c r="P82" s="23" t="s">
        <v>3</v>
      </c>
    </row>
    <row r="83" spans="1:16" hidden="1" outlineLevel="1">
      <c r="A83" s="23" t="s">
        <v>1339</v>
      </c>
      <c r="B83" s="24" t="s">
        <v>135</v>
      </c>
      <c r="C83" s="34">
        <v>6000</v>
      </c>
      <c r="D83" s="23">
        <v>1</v>
      </c>
      <c r="E83" s="4">
        <f t="shared" si="12"/>
        <v>6240</v>
      </c>
      <c r="F83" s="4">
        <f t="shared" si="13"/>
        <v>6360</v>
      </c>
      <c r="G83" s="4">
        <f t="shared" si="14"/>
        <v>6600</v>
      </c>
      <c r="H83" s="4">
        <f t="shared" si="15"/>
        <v>7440</v>
      </c>
      <c r="I83" s="23" t="s">
        <v>3</v>
      </c>
      <c r="J83" s="23" t="s">
        <v>3</v>
      </c>
      <c r="K83" s="23" t="s">
        <v>3</v>
      </c>
      <c r="L83" s="23" t="s">
        <v>3</v>
      </c>
      <c r="M83" s="23" t="s">
        <v>4</v>
      </c>
      <c r="N83" s="23" t="s">
        <v>3</v>
      </c>
      <c r="O83" s="23" t="s">
        <v>3</v>
      </c>
      <c r="P83" s="23" t="s">
        <v>3</v>
      </c>
    </row>
    <row r="84" spans="1:16" hidden="1" outlineLevel="1">
      <c r="A84" s="23" t="s">
        <v>1338</v>
      </c>
      <c r="B84" s="24" t="s">
        <v>135</v>
      </c>
      <c r="C84" s="34">
        <v>3000</v>
      </c>
      <c r="D84" s="23">
        <v>1</v>
      </c>
      <c r="E84" s="4">
        <f t="shared" ref="E84" si="16">C84*Taux5+C84</f>
        <v>3120</v>
      </c>
      <c r="F84" s="4">
        <f t="shared" ref="F84" si="17">C84*Taux6+C84</f>
        <v>3180</v>
      </c>
      <c r="G84" s="4">
        <f t="shared" ref="G84" si="18">C84*Taux7+C84</f>
        <v>3300</v>
      </c>
      <c r="H84" s="4">
        <f t="shared" ref="H84" si="19">C84*Taux8+C84</f>
        <v>3720</v>
      </c>
      <c r="I84" s="23" t="s">
        <v>3</v>
      </c>
      <c r="J84" s="23" t="s">
        <v>3</v>
      </c>
      <c r="K84" s="23" t="s">
        <v>3</v>
      </c>
      <c r="L84" s="23" t="s">
        <v>3</v>
      </c>
      <c r="M84" s="23" t="s">
        <v>3</v>
      </c>
      <c r="N84" s="23" t="s">
        <v>3</v>
      </c>
      <c r="O84" s="23" t="s">
        <v>3</v>
      </c>
      <c r="P84" s="23" t="s">
        <v>4</v>
      </c>
    </row>
    <row r="85" spans="1:16" hidden="1" outlineLevel="1">
      <c r="A85" s="23" t="s">
        <v>663</v>
      </c>
      <c r="B85" s="24" t="s">
        <v>135</v>
      </c>
      <c r="C85" s="34">
        <v>4500</v>
      </c>
      <c r="D85" s="23">
        <v>1</v>
      </c>
      <c r="E85" s="4">
        <f t="shared" si="12"/>
        <v>4680</v>
      </c>
      <c r="F85" s="4">
        <f t="shared" si="13"/>
        <v>4770</v>
      </c>
      <c r="G85" s="4">
        <f t="shared" si="14"/>
        <v>4950</v>
      </c>
      <c r="H85" s="4">
        <f t="shared" si="15"/>
        <v>5580</v>
      </c>
      <c r="I85" s="23" t="s">
        <v>3</v>
      </c>
      <c r="J85" s="23" t="s">
        <v>3</v>
      </c>
      <c r="K85" s="23" t="s">
        <v>3</v>
      </c>
      <c r="L85" s="23" t="s">
        <v>4</v>
      </c>
      <c r="M85" s="23" t="s">
        <v>3</v>
      </c>
      <c r="N85" s="23" t="s">
        <v>3</v>
      </c>
      <c r="O85" s="23" t="s">
        <v>3</v>
      </c>
      <c r="P85" s="23" t="s">
        <v>3</v>
      </c>
    </row>
    <row r="86" spans="1:16" hidden="1" outlineLevel="1">
      <c r="A86" s="23" t="s">
        <v>665</v>
      </c>
      <c r="B86" s="24" t="s">
        <v>135</v>
      </c>
      <c r="C86" s="34">
        <v>3000</v>
      </c>
      <c r="D86" s="23">
        <v>1</v>
      </c>
      <c r="E86" s="4">
        <f t="shared" si="12"/>
        <v>3120</v>
      </c>
      <c r="F86" s="4">
        <f t="shared" si="13"/>
        <v>3180</v>
      </c>
      <c r="G86" s="4">
        <f t="shared" si="14"/>
        <v>3300</v>
      </c>
      <c r="H86" s="4">
        <f t="shared" si="15"/>
        <v>3720</v>
      </c>
      <c r="I86" s="23" t="s">
        <v>3</v>
      </c>
      <c r="J86" s="23" t="s">
        <v>3</v>
      </c>
      <c r="K86" s="23" t="s">
        <v>4</v>
      </c>
      <c r="L86" s="23" t="s">
        <v>3</v>
      </c>
      <c r="M86" s="23" t="s">
        <v>3</v>
      </c>
      <c r="N86" s="23" t="s">
        <v>3</v>
      </c>
      <c r="O86" s="23" t="s">
        <v>3</v>
      </c>
      <c r="P86" s="23" t="s">
        <v>3</v>
      </c>
    </row>
    <row r="87" spans="1:16" hidden="1" outlineLevel="1">
      <c r="A87" s="23" t="s">
        <v>666</v>
      </c>
      <c r="B87" s="24" t="s">
        <v>135</v>
      </c>
      <c r="C87" s="34">
        <v>3000</v>
      </c>
      <c r="D87" s="23">
        <v>1</v>
      </c>
      <c r="E87" s="4">
        <f t="shared" si="12"/>
        <v>3120</v>
      </c>
      <c r="F87" s="4">
        <f t="shared" si="13"/>
        <v>3180</v>
      </c>
      <c r="G87" s="4">
        <f t="shared" si="14"/>
        <v>3300</v>
      </c>
      <c r="H87" s="4">
        <f t="shared" si="15"/>
        <v>3720</v>
      </c>
      <c r="I87" s="23" t="s">
        <v>3</v>
      </c>
      <c r="J87" s="23" t="s">
        <v>4</v>
      </c>
      <c r="K87" s="23" t="s">
        <v>3</v>
      </c>
      <c r="L87" s="23" t="s">
        <v>3</v>
      </c>
      <c r="M87" s="23" t="s">
        <v>3</v>
      </c>
      <c r="N87" s="23" t="s">
        <v>3</v>
      </c>
      <c r="O87" s="23" t="s">
        <v>3</v>
      </c>
      <c r="P87" s="23" t="s">
        <v>3</v>
      </c>
    </row>
    <row r="88" spans="1:16" hidden="1" outlineLevel="1">
      <c r="A88" s="23" t="s">
        <v>348</v>
      </c>
      <c r="B88" s="24" t="s">
        <v>135</v>
      </c>
      <c r="C88" s="34">
        <v>200</v>
      </c>
      <c r="D88" s="23">
        <v>1</v>
      </c>
      <c r="E88" s="4">
        <f t="shared" si="12"/>
        <v>208</v>
      </c>
      <c r="F88" s="4">
        <f t="shared" si="13"/>
        <v>212</v>
      </c>
      <c r="G88" s="4">
        <f t="shared" si="14"/>
        <v>220</v>
      </c>
      <c r="H88" s="4">
        <f t="shared" si="15"/>
        <v>248</v>
      </c>
      <c r="I88" s="23" t="s">
        <v>4</v>
      </c>
      <c r="J88" s="23" t="s">
        <v>3</v>
      </c>
      <c r="K88" s="23" t="s">
        <v>3</v>
      </c>
      <c r="L88" s="23" t="s">
        <v>3</v>
      </c>
      <c r="M88" s="23" t="s">
        <v>3</v>
      </c>
      <c r="N88" s="23" t="s">
        <v>3</v>
      </c>
      <c r="O88" s="23" t="s">
        <v>3</v>
      </c>
      <c r="P88" s="23" t="s">
        <v>3</v>
      </c>
    </row>
    <row r="89" spans="1:16" collapsed="1">
      <c r="A89" s="23"/>
      <c r="B89" s="24"/>
      <c r="C89" s="24"/>
      <c r="D89" s="23"/>
      <c r="E89" s="23"/>
      <c r="F89" s="23"/>
      <c r="G89" s="23"/>
      <c r="H89" s="23"/>
      <c r="I89" s="23"/>
      <c r="J89" s="23"/>
      <c r="K89" s="23"/>
      <c r="L89" s="23"/>
      <c r="M89" s="23"/>
      <c r="N89" s="23"/>
      <c r="O89" s="23"/>
      <c r="P89" s="23"/>
    </row>
    <row r="90" spans="1:16">
      <c r="A90" s="46" t="s">
        <v>349</v>
      </c>
      <c r="B90" s="47" t="s">
        <v>370</v>
      </c>
      <c r="C90" s="47" t="s">
        <v>11</v>
      </c>
      <c r="D90" s="47" t="s">
        <v>6</v>
      </c>
      <c r="E90" s="81" t="s">
        <v>2</v>
      </c>
      <c r="F90" s="81"/>
      <c r="G90" s="81"/>
      <c r="H90" s="81"/>
      <c r="I90" s="82" t="s">
        <v>5</v>
      </c>
      <c r="J90" s="82"/>
      <c r="K90" s="82"/>
      <c r="L90" s="82"/>
      <c r="M90" s="82"/>
      <c r="N90" s="82"/>
      <c r="O90" s="82"/>
      <c r="P90" s="82"/>
    </row>
    <row r="91" spans="1:16">
      <c r="A91" s="23"/>
      <c r="B91" s="24"/>
      <c r="C91" s="24"/>
      <c r="D91" s="24"/>
      <c r="E91" s="44"/>
      <c r="F91" s="44"/>
      <c r="G91" s="44"/>
      <c r="H91" s="44"/>
      <c r="I91" s="23">
        <v>1</v>
      </c>
      <c r="J91" s="23">
        <v>2</v>
      </c>
      <c r="K91" s="23">
        <v>3</v>
      </c>
      <c r="L91" s="23">
        <v>4</v>
      </c>
      <c r="M91" s="23">
        <v>5</v>
      </c>
      <c r="N91" s="23">
        <v>6</v>
      </c>
      <c r="O91" s="23">
        <v>7</v>
      </c>
      <c r="P91" s="23">
        <v>8</v>
      </c>
    </row>
    <row r="92" spans="1:16" hidden="1" outlineLevel="1">
      <c r="A92" s="23" t="s">
        <v>669</v>
      </c>
      <c r="B92" s="24" t="s">
        <v>135</v>
      </c>
      <c r="C92" s="34">
        <v>5000</v>
      </c>
      <c r="D92" s="23">
        <v>1</v>
      </c>
      <c r="E92" s="4">
        <f t="shared" ref="E92:E151" si="20">C92*Taux5+C92</f>
        <v>5200</v>
      </c>
      <c r="F92" s="4">
        <f t="shared" ref="F92:F151" si="21">C92*Taux6+C92</f>
        <v>5300</v>
      </c>
      <c r="G92" s="4">
        <f t="shared" ref="G92:G151" si="22">C92*Taux7+C92</f>
        <v>5500</v>
      </c>
      <c r="H92" s="4">
        <f t="shared" ref="H92:H151" si="23">C92*Taux8+C92</f>
        <v>6200</v>
      </c>
      <c r="I92" s="23" t="s">
        <v>4</v>
      </c>
      <c r="J92" s="23" t="s">
        <v>3</v>
      </c>
      <c r="K92" s="23" t="s">
        <v>3</v>
      </c>
      <c r="L92" s="23" t="s">
        <v>3</v>
      </c>
      <c r="M92" s="23" t="s">
        <v>3</v>
      </c>
      <c r="N92" s="23" t="s">
        <v>4</v>
      </c>
      <c r="O92" s="23" t="s">
        <v>3</v>
      </c>
      <c r="P92" s="23" t="s">
        <v>3</v>
      </c>
    </row>
    <row r="93" spans="1:16" hidden="1" outlineLevel="1">
      <c r="A93" s="23" t="s">
        <v>1149</v>
      </c>
      <c r="B93" s="24" t="s">
        <v>135</v>
      </c>
      <c r="C93" s="34">
        <v>1500</v>
      </c>
      <c r="D93" s="23">
        <v>1</v>
      </c>
      <c r="E93" s="4">
        <f t="shared" si="20"/>
        <v>1560</v>
      </c>
      <c r="F93" s="4">
        <f t="shared" si="21"/>
        <v>1590</v>
      </c>
      <c r="G93" s="4">
        <f t="shared" si="22"/>
        <v>1650</v>
      </c>
      <c r="H93" s="4">
        <f t="shared" si="23"/>
        <v>1860</v>
      </c>
      <c r="I93" s="23" t="s">
        <v>3</v>
      </c>
      <c r="J93" s="23" t="s">
        <v>4</v>
      </c>
      <c r="K93" s="23" t="s">
        <v>3</v>
      </c>
      <c r="L93" s="23" t="s">
        <v>3</v>
      </c>
      <c r="M93" s="23" t="s">
        <v>3</v>
      </c>
      <c r="N93" s="23" t="s">
        <v>3</v>
      </c>
      <c r="O93" s="23" t="s">
        <v>3</v>
      </c>
      <c r="P93" s="23" t="s">
        <v>3</v>
      </c>
    </row>
    <row r="94" spans="1:16" hidden="1" outlineLevel="1">
      <c r="A94" s="23" t="s">
        <v>670</v>
      </c>
      <c r="B94" s="24" t="s">
        <v>135</v>
      </c>
      <c r="C94" s="34">
        <v>5000</v>
      </c>
      <c r="D94" s="23">
        <v>1</v>
      </c>
      <c r="E94" s="4">
        <f t="shared" si="20"/>
        <v>5200</v>
      </c>
      <c r="F94" s="4">
        <f t="shared" si="21"/>
        <v>5300</v>
      </c>
      <c r="G94" s="4">
        <f t="shared" si="22"/>
        <v>5500</v>
      </c>
      <c r="H94" s="4">
        <f t="shared" si="23"/>
        <v>6200</v>
      </c>
      <c r="I94" s="23" t="s">
        <v>3</v>
      </c>
      <c r="J94" s="23" t="s">
        <v>3</v>
      </c>
      <c r="K94" s="23" t="s">
        <v>4</v>
      </c>
      <c r="L94" s="23" t="s">
        <v>3</v>
      </c>
      <c r="M94" s="23" t="s">
        <v>3</v>
      </c>
      <c r="N94" s="23" t="s">
        <v>3</v>
      </c>
      <c r="O94" s="23" t="s">
        <v>3</v>
      </c>
      <c r="P94" s="23" t="s">
        <v>3</v>
      </c>
    </row>
    <row r="95" spans="1:16" hidden="1" outlineLevel="1">
      <c r="A95" s="23" t="s">
        <v>1150</v>
      </c>
      <c r="B95" s="24" t="s">
        <v>135</v>
      </c>
      <c r="C95" s="34">
        <v>10000</v>
      </c>
      <c r="D95" s="23">
        <v>1</v>
      </c>
      <c r="E95" s="4">
        <f t="shared" si="20"/>
        <v>10400</v>
      </c>
      <c r="F95" s="4">
        <f t="shared" si="21"/>
        <v>10600</v>
      </c>
      <c r="G95" s="4">
        <f t="shared" si="22"/>
        <v>11000</v>
      </c>
      <c r="H95" s="4">
        <f t="shared" si="23"/>
        <v>12400</v>
      </c>
      <c r="I95" s="23" t="s">
        <v>3</v>
      </c>
      <c r="J95" s="23" t="s">
        <v>3</v>
      </c>
      <c r="K95" s="23" t="s">
        <v>3</v>
      </c>
      <c r="L95" s="23" t="s">
        <v>4</v>
      </c>
      <c r="M95" s="23" t="s">
        <v>3</v>
      </c>
      <c r="N95" s="23" t="s">
        <v>3</v>
      </c>
      <c r="O95" s="23" t="s">
        <v>3</v>
      </c>
      <c r="P95" s="23" t="s">
        <v>3</v>
      </c>
    </row>
    <row r="96" spans="1:16" hidden="1" outlineLevel="1">
      <c r="A96" s="23" t="s">
        <v>671</v>
      </c>
      <c r="B96" s="24" t="s">
        <v>135</v>
      </c>
      <c r="C96" s="34">
        <v>5000</v>
      </c>
      <c r="D96" s="23">
        <v>1</v>
      </c>
      <c r="E96" s="4">
        <f t="shared" si="20"/>
        <v>5200</v>
      </c>
      <c r="F96" s="4">
        <f t="shared" si="21"/>
        <v>5300</v>
      </c>
      <c r="G96" s="4">
        <f t="shared" si="22"/>
        <v>5500</v>
      </c>
      <c r="H96" s="4">
        <f t="shared" si="23"/>
        <v>6200</v>
      </c>
      <c r="I96" s="23" t="s">
        <v>3</v>
      </c>
      <c r="J96" s="23" t="s">
        <v>3</v>
      </c>
      <c r="K96" s="23" t="s">
        <v>3</v>
      </c>
      <c r="L96" s="23" t="s">
        <v>3</v>
      </c>
      <c r="M96" s="23" t="s">
        <v>4</v>
      </c>
      <c r="N96" s="23" t="s">
        <v>3</v>
      </c>
      <c r="O96" s="23" t="s">
        <v>3</v>
      </c>
      <c r="P96" s="23" t="s">
        <v>3</v>
      </c>
    </row>
    <row r="97" spans="1:16" hidden="1" outlineLevel="1">
      <c r="A97" s="23" t="s">
        <v>672</v>
      </c>
      <c r="B97" s="24" t="s">
        <v>135</v>
      </c>
      <c r="C97" s="34">
        <v>5000</v>
      </c>
      <c r="D97" s="23">
        <v>1</v>
      </c>
      <c r="E97" s="4">
        <f t="shared" si="20"/>
        <v>5200</v>
      </c>
      <c r="F97" s="4">
        <f t="shared" si="21"/>
        <v>5300</v>
      </c>
      <c r="G97" s="4">
        <f t="shared" si="22"/>
        <v>5500</v>
      </c>
      <c r="H97" s="4">
        <f t="shared" si="23"/>
        <v>6200</v>
      </c>
      <c r="I97" s="23" t="s">
        <v>3</v>
      </c>
      <c r="J97" s="23" t="s">
        <v>3</v>
      </c>
      <c r="K97" s="23" t="s">
        <v>3</v>
      </c>
      <c r="L97" s="23" t="s">
        <v>3</v>
      </c>
      <c r="M97" s="23" t="s">
        <v>3</v>
      </c>
      <c r="N97" s="23" t="s">
        <v>3</v>
      </c>
      <c r="O97" s="23" t="s">
        <v>3</v>
      </c>
      <c r="P97" s="23" t="s">
        <v>4</v>
      </c>
    </row>
    <row r="98" spans="1:16" hidden="1" outlineLevel="1">
      <c r="A98" s="23" t="s">
        <v>673</v>
      </c>
      <c r="B98" s="24" t="s">
        <v>135</v>
      </c>
      <c r="C98" s="34">
        <v>5000</v>
      </c>
      <c r="D98" s="23">
        <v>1</v>
      </c>
      <c r="E98" s="4">
        <f t="shared" si="20"/>
        <v>5200</v>
      </c>
      <c r="F98" s="4">
        <f t="shared" si="21"/>
        <v>5300</v>
      </c>
      <c r="G98" s="4">
        <f t="shared" si="22"/>
        <v>5500</v>
      </c>
      <c r="H98" s="4">
        <f t="shared" si="23"/>
        <v>6200</v>
      </c>
      <c r="I98" s="23" t="s">
        <v>3</v>
      </c>
      <c r="J98" s="23" t="s">
        <v>3</v>
      </c>
      <c r="K98" s="23" t="s">
        <v>3</v>
      </c>
      <c r="L98" s="23" t="s">
        <v>3</v>
      </c>
      <c r="M98" s="23" t="s">
        <v>3</v>
      </c>
      <c r="N98" s="23" t="s">
        <v>3</v>
      </c>
      <c r="O98" s="23" t="s">
        <v>4</v>
      </c>
      <c r="P98" s="23" t="s">
        <v>3</v>
      </c>
    </row>
    <row r="99" spans="1:16" hidden="1" outlineLevel="1">
      <c r="A99" s="23" t="s">
        <v>674</v>
      </c>
      <c r="B99" s="24" t="s">
        <v>135</v>
      </c>
      <c r="C99" s="34">
        <v>5000</v>
      </c>
      <c r="D99" s="23">
        <v>1</v>
      </c>
      <c r="E99" s="4">
        <f t="shared" si="20"/>
        <v>5200</v>
      </c>
      <c r="F99" s="4">
        <f t="shared" si="21"/>
        <v>5300</v>
      </c>
      <c r="G99" s="4">
        <f t="shared" si="22"/>
        <v>5500</v>
      </c>
      <c r="H99" s="4">
        <f t="shared" si="23"/>
        <v>6200</v>
      </c>
      <c r="I99" s="23" t="s">
        <v>3</v>
      </c>
      <c r="J99" s="23" t="s">
        <v>3</v>
      </c>
      <c r="K99" s="23" t="s">
        <v>3</v>
      </c>
      <c r="L99" s="23" t="s">
        <v>3</v>
      </c>
      <c r="M99" s="23" t="s">
        <v>3</v>
      </c>
      <c r="N99" s="23" t="s">
        <v>4</v>
      </c>
      <c r="O99" s="23" t="s">
        <v>3</v>
      </c>
      <c r="P99" s="23" t="s">
        <v>3</v>
      </c>
    </row>
    <row r="100" spans="1:16" hidden="1" outlineLevel="1">
      <c r="A100" s="23" t="s">
        <v>675</v>
      </c>
      <c r="B100" s="24" t="s">
        <v>135</v>
      </c>
      <c r="C100" s="34">
        <v>10000</v>
      </c>
      <c r="D100" s="23">
        <v>1</v>
      </c>
      <c r="E100" s="4">
        <f t="shared" si="20"/>
        <v>10400</v>
      </c>
      <c r="F100" s="4">
        <f t="shared" si="21"/>
        <v>10600</v>
      </c>
      <c r="G100" s="4">
        <f t="shared" si="22"/>
        <v>11000</v>
      </c>
      <c r="H100" s="4">
        <f t="shared" si="23"/>
        <v>12400</v>
      </c>
      <c r="I100" s="23" t="s">
        <v>4</v>
      </c>
      <c r="J100" s="23" t="s">
        <v>3</v>
      </c>
      <c r="K100" s="23" t="s">
        <v>3</v>
      </c>
      <c r="L100" s="23" t="s">
        <v>3</v>
      </c>
      <c r="M100" s="23" t="s">
        <v>3</v>
      </c>
      <c r="N100" s="23" t="s">
        <v>3</v>
      </c>
      <c r="O100" s="23" t="s">
        <v>3</v>
      </c>
      <c r="P100" s="23" t="s">
        <v>3</v>
      </c>
    </row>
    <row r="101" spans="1:16" hidden="1" outlineLevel="1">
      <c r="A101" s="23" t="s">
        <v>676</v>
      </c>
      <c r="B101" s="24">
        <v>5</v>
      </c>
      <c r="C101" s="34">
        <v>20000</v>
      </c>
      <c r="D101" s="23">
        <v>1</v>
      </c>
      <c r="E101" s="4">
        <f t="shared" si="20"/>
        <v>20800</v>
      </c>
      <c r="F101" s="4">
        <f t="shared" si="21"/>
        <v>21200</v>
      </c>
      <c r="G101" s="4">
        <f t="shared" si="22"/>
        <v>22000</v>
      </c>
      <c r="H101" s="4">
        <f t="shared" si="23"/>
        <v>24800</v>
      </c>
      <c r="I101" s="23" t="s">
        <v>3</v>
      </c>
      <c r="J101" s="23" t="s">
        <v>4</v>
      </c>
      <c r="K101" s="23" t="s">
        <v>3</v>
      </c>
      <c r="L101" s="23" t="s">
        <v>3</v>
      </c>
      <c r="M101" s="23" t="s">
        <v>3</v>
      </c>
      <c r="N101" s="23" t="s">
        <v>3</v>
      </c>
      <c r="O101" s="23" t="s">
        <v>3</v>
      </c>
      <c r="P101" s="23" t="s">
        <v>3</v>
      </c>
    </row>
    <row r="102" spans="1:16" hidden="1" outlineLevel="1">
      <c r="A102" s="23" t="s">
        <v>677</v>
      </c>
      <c r="B102" s="24" t="s">
        <v>135</v>
      </c>
      <c r="C102" s="34">
        <v>1000</v>
      </c>
      <c r="D102" s="23">
        <v>1</v>
      </c>
      <c r="E102" s="4">
        <f t="shared" si="20"/>
        <v>1040</v>
      </c>
      <c r="F102" s="4">
        <f t="shared" si="21"/>
        <v>1060</v>
      </c>
      <c r="G102" s="4">
        <f t="shared" si="22"/>
        <v>1100</v>
      </c>
      <c r="H102" s="4">
        <f t="shared" si="23"/>
        <v>1240</v>
      </c>
      <c r="I102" s="23" t="s">
        <v>3</v>
      </c>
      <c r="J102" s="23" t="s">
        <v>3</v>
      </c>
      <c r="K102" s="23" t="s">
        <v>4</v>
      </c>
      <c r="L102" s="23" t="s">
        <v>3</v>
      </c>
      <c r="M102" s="23" t="s">
        <v>3</v>
      </c>
      <c r="N102" s="23" t="s">
        <v>3</v>
      </c>
      <c r="O102" s="23" t="s">
        <v>3</v>
      </c>
      <c r="P102" s="23" t="s">
        <v>3</v>
      </c>
    </row>
    <row r="103" spans="1:16" hidden="1" outlineLevel="1">
      <c r="A103" s="23" t="s">
        <v>678</v>
      </c>
      <c r="B103" s="24">
        <v>5</v>
      </c>
      <c r="C103" s="34">
        <v>5000</v>
      </c>
      <c r="D103" s="23">
        <v>1</v>
      </c>
      <c r="E103" s="4">
        <f t="shared" si="20"/>
        <v>5200</v>
      </c>
      <c r="F103" s="4">
        <f t="shared" si="21"/>
        <v>5300</v>
      </c>
      <c r="G103" s="4">
        <f t="shared" si="22"/>
        <v>5500</v>
      </c>
      <c r="H103" s="4">
        <f t="shared" si="23"/>
        <v>6200</v>
      </c>
      <c r="I103" s="23" t="s">
        <v>3</v>
      </c>
      <c r="J103" s="23" t="s">
        <v>3</v>
      </c>
      <c r="K103" s="23" t="s">
        <v>3</v>
      </c>
      <c r="L103" s="23" t="s">
        <v>4</v>
      </c>
      <c r="M103" s="23" t="s">
        <v>4</v>
      </c>
      <c r="N103" s="23" t="s">
        <v>3</v>
      </c>
      <c r="O103" s="23" t="s">
        <v>3</v>
      </c>
      <c r="P103" s="23" t="s">
        <v>3</v>
      </c>
    </row>
    <row r="104" spans="1:16" hidden="1" outlineLevel="1">
      <c r="A104" s="23" t="s">
        <v>680</v>
      </c>
      <c r="B104" s="24" t="s">
        <v>135</v>
      </c>
      <c r="C104" s="34">
        <v>1000</v>
      </c>
      <c r="D104" s="23">
        <v>1</v>
      </c>
      <c r="E104" s="4">
        <f t="shared" si="20"/>
        <v>1040</v>
      </c>
      <c r="F104" s="4">
        <f t="shared" si="21"/>
        <v>1060</v>
      </c>
      <c r="G104" s="4">
        <f t="shared" si="22"/>
        <v>1100</v>
      </c>
      <c r="H104" s="4">
        <f t="shared" si="23"/>
        <v>1240</v>
      </c>
      <c r="I104" s="23" t="s">
        <v>3</v>
      </c>
      <c r="J104" s="23" t="s">
        <v>3</v>
      </c>
      <c r="K104" s="23" t="s">
        <v>3</v>
      </c>
      <c r="L104" s="23" t="s">
        <v>3</v>
      </c>
      <c r="M104" s="23" t="s">
        <v>4</v>
      </c>
      <c r="N104" s="23" t="s">
        <v>3</v>
      </c>
      <c r="O104" s="23" t="s">
        <v>3</v>
      </c>
      <c r="P104" s="23" t="s">
        <v>3</v>
      </c>
    </row>
    <row r="105" spans="1:16" hidden="1" outlineLevel="1">
      <c r="A105" s="23" t="s">
        <v>681</v>
      </c>
      <c r="B105" s="24" t="s">
        <v>135</v>
      </c>
      <c r="C105" s="34">
        <v>5000</v>
      </c>
      <c r="D105" s="23">
        <v>1</v>
      </c>
      <c r="E105" s="4">
        <f t="shared" si="20"/>
        <v>5200</v>
      </c>
      <c r="F105" s="4">
        <f t="shared" si="21"/>
        <v>5300</v>
      </c>
      <c r="G105" s="4">
        <f t="shared" si="22"/>
        <v>5500</v>
      </c>
      <c r="H105" s="4">
        <f t="shared" si="23"/>
        <v>6200</v>
      </c>
      <c r="I105" s="23" t="s">
        <v>4</v>
      </c>
      <c r="J105" s="23" t="s">
        <v>3</v>
      </c>
      <c r="K105" s="23" t="s">
        <v>3</v>
      </c>
      <c r="L105" s="23" t="s">
        <v>3</v>
      </c>
      <c r="M105" s="23" t="s">
        <v>3</v>
      </c>
      <c r="N105" s="23" t="s">
        <v>4</v>
      </c>
      <c r="O105" s="23" t="s">
        <v>3</v>
      </c>
      <c r="P105" s="23" t="s">
        <v>4</v>
      </c>
    </row>
    <row r="106" spans="1:16" hidden="1" outlineLevel="1">
      <c r="A106" s="23" t="s">
        <v>1151</v>
      </c>
      <c r="B106" s="24" t="s">
        <v>135</v>
      </c>
      <c r="C106" s="34">
        <v>5000</v>
      </c>
      <c r="D106" s="23">
        <v>1</v>
      </c>
      <c r="E106" s="4">
        <f t="shared" si="20"/>
        <v>5200</v>
      </c>
      <c r="F106" s="4">
        <f t="shared" si="21"/>
        <v>5300</v>
      </c>
      <c r="G106" s="4">
        <f t="shared" si="22"/>
        <v>5500</v>
      </c>
      <c r="H106" s="4">
        <f t="shared" si="23"/>
        <v>6200</v>
      </c>
      <c r="I106" s="23" t="s">
        <v>3</v>
      </c>
      <c r="J106" s="23" t="s">
        <v>3</v>
      </c>
      <c r="K106" s="23" t="s">
        <v>3</v>
      </c>
      <c r="L106" s="23" t="s">
        <v>3</v>
      </c>
      <c r="M106" s="23" t="s">
        <v>3</v>
      </c>
      <c r="N106" s="23" t="s">
        <v>3</v>
      </c>
      <c r="O106" s="23" t="s">
        <v>4</v>
      </c>
      <c r="P106" s="23" t="s">
        <v>3</v>
      </c>
    </row>
    <row r="107" spans="1:16" hidden="1" outlineLevel="1">
      <c r="A107" s="23" t="s">
        <v>682</v>
      </c>
      <c r="B107" s="24">
        <v>5</v>
      </c>
      <c r="C107" s="34">
        <v>7500</v>
      </c>
      <c r="D107" s="23">
        <v>1</v>
      </c>
      <c r="E107" s="4">
        <f t="shared" si="20"/>
        <v>7800</v>
      </c>
      <c r="F107" s="4">
        <f t="shared" si="21"/>
        <v>7950</v>
      </c>
      <c r="G107" s="4">
        <f t="shared" si="22"/>
        <v>8250</v>
      </c>
      <c r="H107" s="4">
        <f t="shared" si="23"/>
        <v>9300</v>
      </c>
      <c r="I107" s="23" t="s">
        <v>3</v>
      </c>
      <c r="J107" s="23" t="s">
        <v>3</v>
      </c>
      <c r="K107" s="23" t="s">
        <v>3</v>
      </c>
      <c r="L107" s="23" t="s">
        <v>3</v>
      </c>
      <c r="M107" s="23" t="s">
        <v>3</v>
      </c>
      <c r="N107" s="23" t="s">
        <v>4</v>
      </c>
      <c r="O107" s="23" t="s">
        <v>3</v>
      </c>
      <c r="P107" s="23" t="s">
        <v>3</v>
      </c>
    </row>
    <row r="108" spans="1:16" hidden="1" outlineLevel="1">
      <c r="A108" s="23" t="s">
        <v>685</v>
      </c>
      <c r="B108" s="24" t="s">
        <v>135</v>
      </c>
      <c r="C108" s="34">
        <v>3000</v>
      </c>
      <c r="D108" s="23">
        <v>1</v>
      </c>
      <c r="E108" s="4">
        <f t="shared" si="20"/>
        <v>3120</v>
      </c>
      <c r="F108" s="4">
        <f t="shared" si="21"/>
        <v>3180</v>
      </c>
      <c r="G108" s="4">
        <f t="shared" si="22"/>
        <v>3300</v>
      </c>
      <c r="H108" s="4">
        <f t="shared" si="23"/>
        <v>3720</v>
      </c>
      <c r="I108" s="23" t="s">
        <v>4</v>
      </c>
      <c r="J108" s="23" t="s">
        <v>3</v>
      </c>
      <c r="K108" s="23" t="s">
        <v>3</v>
      </c>
      <c r="L108" s="23" t="s">
        <v>3</v>
      </c>
      <c r="M108" s="23" t="s">
        <v>3</v>
      </c>
      <c r="N108" s="23" t="s">
        <v>3</v>
      </c>
      <c r="O108" s="23" t="s">
        <v>3</v>
      </c>
      <c r="P108" s="23" t="s">
        <v>3</v>
      </c>
    </row>
    <row r="109" spans="1:16" hidden="1" outlineLevel="1">
      <c r="A109" s="23" t="s">
        <v>686</v>
      </c>
      <c r="B109" s="24" t="s">
        <v>135</v>
      </c>
      <c r="C109" s="34">
        <v>5000</v>
      </c>
      <c r="D109" s="23">
        <v>1</v>
      </c>
      <c r="E109" s="4">
        <f t="shared" si="20"/>
        <v>5200</v>
      </c>
      <c r="F109" s="4">
        <f t="shared" si="21"/>
        <v>5300</v>
      </c>
      <c r="G109" s="4">
        <f t="shared" si="22"/>
        <v>5500</v>
      </c>
      <c r="H109" s="4">
        <f t="shared" si="23"/>
        <v>6200</v>
      </c>
      <c r="I109" s="23" t="s">
        <v>3</v>
      </c>
      <c r="J109" s="23" t="s">
        <v>4</v>
      </c>
      <c r="K109" s="23" t="s">
        <v>3</v>
      </c>
      <c r="L109" s="23" t="s">
        <v>3</v>
      </c>
      <c r="M109" s="23" t="s">
        <v>3</v>
      </c>
      <c r="N109" s="23" t="s">
        <v>3</v>
      </c>
      <c r="O109" s="23" t="s">
        <v>3</v>
      </c>
      <c r="P109" s="23" t="s">
        <v>3</v>
      </c>
    </row>
    <row r="110" spans="1:16" hidden="1" outlineLevel="1">
      <c r="A110" s="23" t="s">
        <v>687</v>
      </c>
      <c r="B110" s="24" t="s">
        <v>135</v>
      </c>
      <c r="C110" s="34">
        <v>5000</v>
      </c>
      <c r="D110" s="23">
        <v>1</v>
      </c>
      <c r="E110" s="4">
        <f t="shared" si="20"/>
        <v>5200</v>
      </c>
      <c r="F110" s="4">
        <f t="shared" si="21"/>
        <v>5300</v>
      </c>
      <c r="G110" s="4">
        <f t="shared" si="22"/>
        <v>5500</v>
      </c>
      <c r="H110" s="4">
        <f t="shared" si="23"/>
        <v>6200</v>
      </c>
      <c r="I110" s="23" t="s">
        <v>3</v>
      </c>
      <c r="J110" s="23" t="s">
        <v>3</v>
      </c>
      <c r="K110" s="23" t="s">
        <v>4</v>
      </c>
      <c r="L110" s="23" t="s">
        <v>3</v>
      </c>
      <c r="M110" s="23" t="s">
        <v>3</v>
      </c>
      <c r="N110" s="23" t="s">
        <v>3</v>
      </c>
      <c r="O110" s="23" t="s">
        <v>3</v>
      </c>
      <c r="P110" s="23" t="s">
        <v>3</v>
      </c>
    </row>
    <row r="111" spans="1:16" hidden="1" outlineLevel="1">
      <c r="A111" s="23" t="s">
        <v>688</v>
      </c>
      <c r="B111" s="24" t="s">
        <v>135</v>
      </c>
      <c r="C111" s="34">
        <v>5000</v>
      </c>
      <c r="D111" s="23">
        <v>1</v>
      </c>
      <c r="E111" s="4">
        <f t="shared" si="20"/>
        <v>5200</v>
      </c>
      <c r="F111" s="4">
        <f t="shared" si="21"/>
        <v>5300</v>
      </c>
      <c r="G111" s="4">
        <f t="shared" si="22"/>
        <v>5500</v>
      </c>
      <c r="H111" s="4">
        <f t="shared" si="23"/>
        <v>6200</v>
      </c>
      <c r="I111" s="23" t="s">
        <v>3</v>
      </c>
      <c r="J111" s="23" t="s">
        <v>3</v>
      </c>
      <c r="K111" s="23" t="s">
        <v>3</v>
      </c>
      <c r="L111" s="23" t="s">
        <v>4</v>
      </c>
      <c r="M111" s="23" t="s">
        <v>3</v>
      </c>
      <c r="N111" s="23" t="s">
        <v>3</v>
      </c>
      <c r="O111" s="23" t="s">
        <v>3</v>
      </c>
      <c r="P111" s="23" t="s">
        <v>3</v>
      </c>
    </row>
    <row r="112" spans="1:16" hidden="1" outlineLevel="1">
      <c r="A112" s="23" t="s">
        <v>1340</v>
      </c>
      <c r="B112" s="24" t="s">
        <v>135</v>
      </c>
      <c r="C112" s="34">
        <v>5000</v>
      </c>
      <c r="D112" s="23">
        <v>1</v>
      </c>
      <c r="E112" s="4">
        <f t="shared" si="20"/>
        <v>5200</v>
      </c>
      <c r="F112" s="4">
        <f t="shared" si="21"/>
        <v>5300</v>
      </c>
      <c r="G112" s="4">
        <f t="shared" si="22"/>
        <v>5500</v>
      </c>
      <c r="H112" s="4">
        <f t="shared" si="23"/>
        <v>6200</v>
      </c>
      <c r="I112" s="23" t="s">
        <v>3</v>
      </c>
      <c r="J112" s="23" t="s">
        <v>3</v>
      </c>
      <c r="K112" s="23" t="s">
        <v>3</v>
      </c>
      <c r="L112" s="23" t="s">
        <v>3</v>
      </c>
      <c r="M112" s="23" t="s">
        <v>4</v>
      </c>
      <c r="N112" s="23" t="s">
        <v>3</v>
      </c>
      <c r="O112" s="23" t="s">
        <v>3</v>
      </c>
      <c r="P112" s="23" t="s">
        <v>3</v>
      </c>
    </row>
    <row r="113" spans="1:16" hidden="1" outlineLevel="1">
      <c r="A113" s="23" t="s">
        <v>1343</v>
      </c>
      <c r="B113" s="24" t="s">
        <v>135</v>
      </c>
      <c r="C113" s="34">
        <v>10000</v>
      </c>
      <c r="D113" s="23">
        <v>1</v>
      </c>
      <c r="E113" s="4">
        <f t="shared" ref="E113:E119" si="24">C113*Taux5+C113</f>
        <v>10400</v>
      </c>
      <c r="F113" s="4">
        <f t="shared" ref="F113:F119" si="25">C113*Taux6+C113</f>
        <v>10600</v>
      </c>
      <c r="G113" s="4">
        <f t="shared" ref="G113:G119" si="26">C113*Taux7+C113</f>
        <v>11000</v>
      </c>
      <c r="H113" s="4">
        <f t="shared" ref="H113:H119" si="27">C113*Taux8+C113</f>
        <v>12400</v>
      </c>
      <c r="I113" s="23" t="s">
        <v>3</v>
      </c>
      <c r="J113" s="23" t="s">
        <v>3</v>
      </c>
      <c r="K113" s="23" t="s">
        <v>3</v>
      </c>
      <c r="L113" s="23" t="s">
        <v>4</v>
      </c>
      <c r="M113" s="23" t="s">
        <v>3</v>
      </c>
      <c r="N113" s="23" t="s">
        <v>3</v>
      </c>
      <c r="O113" s="23" t="s">
        <v>3</v>
      </c>
      <c r="P113" s="23" t="s">
        <v>3</v>
      </c>
    </row>
    <row r="114" spans="1:16" hidden="1" outlineLevel="1">
      <c r="A114" s="23" t="s">
        <v>1341</v>
      </c>
      <c r="B114" s="24" t="s">
        <v>135</v>
      </c>
      <c r="C114" s="34">
        <v>15000</v>
      </c>
      <c r="D114" s="23">
        <v>1</v>
      </c>
      <c r="E114" s="4">
        <f t="shared" si="24"/>
        <v>15600</v>
      </c>
      <c r="F114" s="4">
        <f t="shared" si="25"/>
        <v>15900</v>
      </c>
      <c r="G114" s="4">
        <f t="shared" si="26"/>
        <v>16500</v>
      </c>
      <c r="H114" s="4">
        <f t="shared" si="27"/>
        <v>18600</v>
      </c>
      <c r="I114" s="23" t="s">
        <v>3</v>
      </c>
      <c r="J114" s="23" t="s">
        <v>3</v>
      </c>
      <c r="K114" s="23" t="s">
        <v>4</v>
      </c>
      <c r="L114" s="23" t="s">
        <v>3</v>
      </c>
      <c r="M114" s="23" t="s">
        <v>3</v>
      </c>
      <c r="N114" s="23" t="s">
        <v>3</v>
      </c>
      <c r="O114" s="23" t="s">
        <v>3</v>
      </c>
      <c r="P114" s="23" t="s">
        <v>3</v>
      </c>
    </row>
    <row r="115" spans="1:16" hidden="1" outlineLevel="1">
      <c r="A115" s="23" t="s">
        <v>1344</v>
      </c>
      <c r="B115" s="24" t="s">
        <v>135</v>
      </c>
      <c r="C115" s="34">
        <v>20000</v>
      </c>
      <c r="D115" s="23">
        <v>1</v>
      </c>
      <c r="E115" s="4">
        <f t="shared" si="24"/>
        <v>20800</v>
      </c>
      <c r="F115" s="4">
        <f t="shared" si="25"/>
        <v>21200</v>
      </c>
      <c r="G115" s="4">
        <f t="shared" si="26"/>
        <v>22000</v>
      </c>
      <c r="H115" s="4">
        <f t="shared" si="27"/>
        <v>24800</v>
      </c>
      <c r="I115" s="23" t="s">
        <v>3</v>
      </c>
      <c r="J115" s="23" t="s">
        <v>4</v>
      </c>
      <c r="K115" s="23" t="s">
        <v>3</v>
      </c>
      <c r="L115" s="23" t="s">
        <v>3</v>
      </c>
      <c r="M115" s="23" t="s">
        <v>3</v>
      </c>
      <c r="N115" s="23" t="s">
        <v>3</v>
      </c>
      <c r="O115" s="23" t="s">
        <v>3</v>
      </c>
      <c r="P115" s="23" t="s">
        <v>3</v>
      </c>
    </row>
    <row r="116" spans="1:16" hidden="1" outlineLevel="1">
      <c r="A116" s="23" t="s">
        <v>1342</v>
      </c>
      <c r="B116" s="24" t="s">
        <v>135</v>
      </c>
      <c r="C116" s="34">
        <v>20000</v>
      </c>
      <c r="D116" s="23">
        <v>1</v>
      </c>
      <c r="E116" s="4">
        <f t="shared" si="24"/>
        <v>20800</v>
      </c>
      <c r="F116" s="4">
        <f t="shared" si="25"/>
        <v>21200</v>
      </c>
      <c r="G116" s="4">
        <f t="shared" si="26"/>
        <v>22000</v>
      </c>
      <c r="H116" s="4">
        <f t="shared" si="27"/>
        <v>24800</v>
      </c>
      <c r="I116" s="23" t="s">
        <v>4</v>
      </c>
      <c r="J116" s="23" t="s">
        <v>3</v>
      </c>
      <c r="K116" s="23" t="s">
        <v>3</v>
      </c>
      <c r="L116" s="23" t="s">
        <v>3</v>
      </c>
      <c r="M116" s="23"/>
      <c r="N116" s="23" t="s">
        <v>3</v>
      </c>
      <c r="O116" s="23" t="s">
        <v>3</v>
      </c>
      <c r="P116" s="23" t="s">
        <v>3</v>
      </c>
    </row>
    <row r="117" spans="1:16" hidden="1" outlineLevel="1">
      <c r="A117" s="23" t="s">
        <v>1345</v>
      </c>
      <c r="B117" s="24" t="s">
        <v>135</v>
      </c>
      <c r="C117" s="34">
        <v>25000</v>
      </c>
      <c r="D117" s="23">
        <v>1</v>
      </c>
      <c r="E117" s="4">
        <f t="shared" si="24"/>
        <v>26000</v>
      </c>
      <c r="F117" s="4">
        <f t="shared" si="25"/>
        <v>26500</v>
      </c>
      <c r="G117" s="4">
        <f t="shared" si="26"/>
        <v>27500</v>
      </c>
      <c r="H117" s="4">
        <f t="shared" si="27"/>
        <v>31000</v>
      </c>
      <c r="I117" s="23" t="s">
        <v>3</v>
      </c>
      <c r="J117" s="23" t="s">
        <v>3</v>
      </c>
      <c r="K117" s="23" t="s">
        <v>3</v>
      </c>
      <c r="L117" s="23" t="s">
        <v>3</v>
      </c>
      <c r="M117" s="23" t="s">
        <v>3</v>
      </c>
      <c r="N117" s="23" t="s">
        <v>4</v>
      </c>
      <c r="O117" s="23" t="s">
        <v>3</v>
      </c>
      <c r="P117" s="23" t="s">
        <v>3</v>
      </c>
    </row>
    <row r="118" spans="1:16" hidden="1" outlineLevel="1">
      <c r="A118" s="23" t="s">
        <v>1346</v>
      </c>
      <c r="B118" s="24" t="s">
        <v>135</v>
      </c>
      <c r="C118" s="34">
        <v>24000</v>
      </c>
      <c r="D118" s="23">
        <v>1</v>
      </c>
      <c r="E118" s="4">
        <f t="shared" si="24"/>
        <v>24960</v>
      </c>
      <c r="F118" s="4">
        <f t="shared" si="25"/>
        <v>25440</v>
      </c>
      <c r="G118" s="4">
        <f t="shared" si="26"/>
        <v>26400</v>
      </c>
      <c r="H118" s="4">
        <f t="shared" si="27"/>
        <v>29760</v>
      </c>
      <c r="I118" s="23" t="s">
        <v>3</v>
      </c>
      <c r="J118" s="23" t="s">
        <v>3</v>
      </c>
      <c r="K118" s="23" t="s">
        <v>3</v>
      </c>
      <c r="L118" s="23" t="s">
        <v>3</v>
      </c>
      <c r="M118" s="23" t="s">
        <v>4</v>
      </c>
      <c r="N118" s="23" t="s">
        <v>3</v>
      </c>
      <c r="O118" s="23" t="s">
        <v>3</v>
      </c>
      <c r="P118" s="23" t="s">
        <v>3</v>
      </c>
    </row>
    <row r="119" spans="1:16" hidden="1" outlineLevel="1">
      <c r="A119" s="23" t="s">
        <v>1347</v>
      </c>
      <c r="B119" s="24" t="s">
        <v>135</v>
      </c>
      <c r="C119" s="34">
        <v>30000</v>
      </c>
      <c r="D119" s="23">
        <v>1</v>
      </c>
      <c r="E119" s="4">
        <f t="shared" si="24"/>
        <v>31200</v>
      </c>
      <c r="F119" s="4">
        <f t="shared" si="25"/>
        <v>31800</v>
      </c>
      <c r="G119" s="4">
        <f t="shared" si="26"/>
        <v>33000</v>
      </c>
      <c r="H119" s="4">
        <f t="shared" si="27"/>
        <v>37200</v>
      </c>
      <c r="I119" s="23" t="s">
        <v>3</v>
      </c>
      <c r="J119" s="23" t="s">
        <v>3</v>
      </c>
      <c r="K119" s="23" t="s">
        <v>3</v>
      </c>
      <c r="L119" s="23" t="s">
        <v>4</v>
      </c>
      <c r="M119" s="23" t="s">
        <v>3</v>
      </c>
      <c r="N119" s="23" t="s">
        <v>3</v>
      </c>
      <c r="O119" s="23" t="s">
        <v>3</v>
      </c>
      <c r="P119" s="23" t="s">
        <v>3</v>
      </c>
    </row>
    <row r="120" spans="1:16" hidden="1" outlineLevel="1">
      <c r="A120" s="23" t="s">
        <v>689</v>
      </c>
      <c r="B120" s="24" t="s">
        <v>135</v>
      </c>
      <c r="C120" s="34">
        <v>35000</v>
      </c>
      <c r="D120" s="23">
        <v>1</v>
      </c>
      <c r="E120" s="4">
        <f t="shared" si="20"/>
        <v>36400</v>
      </c>
      <c r="F120" s="4">
        <f t="shared" si="21"/>
        <v>37100</v>
      </c>
      <c r="G120" s="4">
        <f t="shared" si="22"/>
        <v>38500</v>
      </c>
      <c r="H120" s="4">
        <f t="shared" si="23"/>
        <v>43400</v>
      </c>
      <c r="I120" s="23" t="s">
        <v>3</v>
      </c>
      <c r="J120" s="23" t="s">
        <v>3</v>
      </c>
      <c r="K120" s="23" t="s">
        <v>3</v>
      </c>
      <c r="L120" s="23" t="s">
        <v>3</v>
      </c>
      <c r="M120" s="23" t="s">
        <v>3</v>
      </c>
      <c r="N120" s="23" t="s">
        <v>3</v>
      </c>
      <c r="O120" s="23" t="s">
        <v>3</v>
      </c>
      <c r="P120" s="23" t="s">
        <v>4</v>
      </c>
    </row>
    <row r="121" spans="1:16" hidden="1" outlineLevel="1">
      <c r="A121" s="23" t="s">
        <v>690</v>
      </c>
      <c r="B121" s="24" t="s">
        <v>135</v>
      </c>
      <c r="C121" s="34">
        <v>40000</v>
      </c>
      <c r="D121" s="23">
        <v>1</v>
      </c>
      <c r="E121" s="4">
        <f t="shared" si="20"/>
        <v>41600</v>
      </c>
      <c r="F121" s="4">
        <f t="shared" si="21"/>
        <v>42400</v>
      </c>
      <c r="G121" s="4">
        <f t="shared" si="22"/>
        <v>44000</v>
      </c>
      <c r="H121" s="4">
        <f t="shared" si="23"/>
        <v>49600</v>
      </c>
      <c r="I121" s="23" t="s">
        <v>3</v>
      </c>
      <c r="J121" s="23" t="s">
        <v>3</v>
      </c>
      <c r="K121" s="23" t="s">
        <v>3</v>
      </c>
      <c r="L121" s="23" t="s">
        <v>3</v>
      </c>
      <c r="M121" s="23" t="s">
        <v>3</v>
      </c>
      <c r="N121" s="23" t="s">
        <v>3</v>
      </c>
      <c r="O121" s="23" t="s">
        <v>4</v>
      </c>
      <c r="P121" s="23" t="s">
        <v>3</v>
      </c>
    </row>
    <row r="122" spans="1:16" hidden="1" outlineLevel="1">
      <c r="A122" s="23" t="s">
        <v>1348</v>
      </c>
      <c r="B122" s="24" t="s">
        <v>135</v>
      </c>
      <c r="C122" s="34">
        <v>42000</v>
      </c>
      <c r="D122" s="23">
        <v>1</v>
      </c>
      <c r="E122" s="4">
        <f t="shared" ref="E122" si="28">C122*Taux5+C122</f>
        <v>43680</v>
      </c>
      <c r="F122" s="4">
        <f t="shared" ref="F122" si="29">C122*Taux6+C122</f>
        <v>44520</v>
      </c>
      <c r="G122" s="4">
        <f t="shared" ref="G122" si="30">C122*Taux7+C122</f>
        <v>46200</v>
      </c>
      <c r="H122" s="4">
        <f t="shared" ref="H122" si="31">C122*Taux8+C122</f>
        <v>52080</v>
      </c>
      <c r="I122" s="23" t="s">
        <v>3</v>
      </c>
      <c r="J122" s="23" t="s">
        <v>3</v>
      </c>
      <c r="K122" s="23" t="s">
        <v>3</v>
      </c>
      <c r="L122" s="23" t="s">
        <v>3</v>
      </c>
      <c r="M122" s="23" t="s">
        <v>3</v>
      </c>
      <c r="N122" s="23" t="s">
        <v>4</v>
      </c>
      <c r="O122" s="23" t="s">
        <v>3</v>
      </c>
      <c r="P122" s="23" t="s">
        <v>3</v>
      </c>
    </row>
    <row r="123" spans="1:16" hidden="1" outlineLevel="1">
      <c r="A123" s="23" t="s">
        <v>1152</v>
      </c>
      <c r="B123" s="24" t="s">
        <v>135</v>
      </c>
      <c r="C123" s="34">
        <v>5000</v>
      </c>
      <c r="D123" s="23">
        <v>1</v>
      </c>
      <c r="E123" s="4">
        <f t="shared" si="20"/>
        <v>5200</v>
      </c>
      <c r="F123" s="4">
        <f t="shared" si="21"/>
        <v>5300</v>
      </c>
      <c r="G123" s="4">
        <f t="shared" si="22"/>
        <v>5500</v>
      </c>
      <c r="H123" s="4">
        <f t="shared" si="23"/>
        <v>6200</v>
      </c>
      <c r="I123" s="23" t="s">
        <v>3</v>
      </c>
      <c r="J123" s="23" t="s">
        <v>3</v>
      </c>
      <c r="K123" s="23" t="s">
        <v>3</v>
      </c>
      <c r="L123" s="23" t="s">
        <v>3</v>
      </c>
      <c r="M123" s="23" t="s">
        <v>4</v>
      </c>
      <c r="N123" s="23" t="s">
        <v>3</v>
      </c>
      <c r="O123" s="23" t="s">
        <v>3</v>
      </c>
      <c r="P123" s="23" t="s">
        <v>3</v>
      </c>
    </row>
    <row r="124" spans="1:16" hidden="1" outlineLevel="1">
      <c r="A124" s="23" t="s">
        <v>698</v>
      </c>
      <c r="B124" s="24" t="s">
        <v>135</v>
      </c>
      <c r="C124" s="34">
        <v>5000</v>
      </c>
      <c r="D124" s="23">
        <v>1</v>
      </c>
      <c r="E124" s="4">
        <f t="shared" si="20"/>
        <v>5200</v>
      </c>
      <c r="F124" s="4">
        <f t="shared" si="21"/>
        <v>5300</v>
      </c>
      <c r="G124" s="4">
        <f t="shared" si="22"/>
        <v>5500</v>
      </c>
      <c r="H124" s="4">
        <f t="shared" si="23"/>
        <v>6200</v>
      </c>
      <c r="I124" s="23" t="s">
        <v>4</v>
      </c>
      <c r="J124" s="23" t="s">
        <v>3</v>
      </c>
      <c r="K124" s="23" t="s">
        <v>3</v>
      </c>
      <c r="L124" s="23" t="s">
        <v>3</v>
      </c>
      <c r="M124" s="23" t="s">
        <v>3</v>
      </c>
      <c r="N124" s="23" t="s">
        <v>3</v>
      </c>
      <c r="O124" s="23" t="s">
        <v>3</v>
      </c>
      <c r="P124" s="23" t="s">
        <v>3</v>
      </c>
    </row>
    <row r="125" spans="1:16" hidden="1" outlineLevel="1">
      <c r="A125" s="23" t="s">
        <v>691</v>
      </c>
      <c r="B125" s="24" t="s">
        <v>135</v>
      </c>
      <c r="C125" s="34">
        <v>5000</v>
      </c>
      <c r="D125" s="23">
        <v>1</v>
      </c>
      <c r="E125" s="4">
        <f t="shared" si="20"/>
        <v>5200</v>
      </c>
      <c r="F125" s="4">
        <f t="shared" si="21"/>
        <v>5300</v>
      </c>
      <c r="G125" s="4">
        <f t="shared" si="22"/>
        <v>5500</v>
      </c>
      <c r="H125" s="4">
        <f t="shared" si="23"/>
        <v>6200</v>
      </c>
      <c r="I125" s="23" t="s">
        <v>3</v>
      </c>
      <c r="J125" s="23" t="s">
        <v>3</v>
      </c>
      <c r="K125" s="23" t="s">
        <v>4</v>
      </c>
      <c r="L125" s="23" t="s">
        <v>3</v>
      </c>
      <c r="M125" s="23" t="s">
        <v>3</v>
      </c>
      <c r="N125" s="23" t="s">
        <v>3</v>
      </c>
      <c r="O125" s="23" t="s">
        <v>3</v>
      </c>
      <c r="P125" s="23" t="s">
        <v>3</v>
      </c>
    </row>
    <row r="126" spans="1:16" hidden="1" outlineLevel="1">
      <c r="A126" s="23" t="s">
        <v>1349</v>
      </c>
      <c r="B126" s="24" t="s">
        <v>135</v>
      </c>
      <c r="C126" s="34">
        <v>17500</v>
      </c>
      <c r="D126" s="23">
        <v>1</v>
      </c>
      <c r="E126" s="4">
        <f t="shared" ref="E126" si="32">C126*Taux5+C126</f>
        <v>18200</v>
      </c>
      <c r="F126" s="4">
        <f t="shared" ref="F126" si="33">C126*Taux6+C126</f>
        <v>18550</v>
      </c>
      <c r="G126" s="4">
        <f t="shared" ref="G126" si="34">C126*Taux7+C126</f>
        <v>19250</v>
      </c>
      <c r="H126" s="4">
        <f t="shared" ref="H126" si="35">C126*Taux8+C126</f>
        <v>21700</v>
      </c>
      <c r="I126" s="23" t="s">
        <v>3</v>
      </c>
      <c r="J126" s="23" t="s">
        <v>3</v>
      </c>
      <c r="K126" s="23" t="s">
        <v>3</v>
      </c>
      <c r="L126" s="23" t="s">
        <v>3</v>
      </c>
      <c r="M126" s="23" t="s">
        <v>3</v>
      </c>
      <c r="N126" s="23" t="s">
        <v>4</v>
      </c>
      <c r="O126" s="23" t="s">
        <v>3</v>
      </c>
      <c r="P126" s="23" t="s">
        <v>3</v>
      </c>
    </row>
    <row r="127" spans="1:16" hidden="1" outlineLevel="1">
      <c r="A127" s="23" t="s">
        <v>692</v>
      </c>
      <c r="B127" s="24" t="s">
        <v>135</v>
      </c>
      <c r="C127" s="34">
        <v>22500</v>
      </c>
      <c r="D127" s="23">
        <v>1</v>
      </c>
      <c r="E127" s="4">
        <f t="shared" si="20"/>
        <v>23400</v>
      </c>
      <c r="F127" s="4">
        <f t="shared" si="21"/>
        <v>23850</v>
      </c>
      <c r="G127" s="4">
        <f t="shared" si="22"/>
        <v>24750</v>
      </c>
      <c r="H127" s="4">
        <f t="shared" si="23"/>
        <v>27900</v>
      </c>
      <c r="I127" s="23" t="s">
        <v>3</v>
      </c>
      <c r="J127" s="23" t="s">
        <v>3</v>
      </c>
      <c r="K127" s="23" t="s">
        <v>3</v>
      </c>
      <c r="L127" s="23" t="s">
        <v>4</v>
      </c>
      <c r="M127" s="23" t="s">
        <v>3</v>
      </c>
      <c r="N127" s="23" t="s">
        <v>3</v>
      </c>
      <c r="O127" s="23" t="s">
        <v>3</v>
      </c>
      <c r="P127" s="23" t="s">
        <v>3</v>
      </c>
    </row>
    <row r="128" spans="1:16" hidden="1" outlineLevel="1">
      <c r="A128" s="23" t="s">
        <v>693</v>
      </c>
      <c r="B128" s="59" t="s">
        <v>1355</v>
      </c>
      <c r="C128" s="34">
        <v>25000</v>
      </c>
      <c r="D128" s="23">
        <v>1</v>
      </c>
      <c r="E128" s="4">
        <f t="shared" si="20"/>
        <v>26000</v>
      </c>
      <c r="F128" s="4">
        <f t="shared" si="21"/>
        <v>26500</v>
      </c>
      <c r="G128" s="4">
        <f t="shared" si="22"/>
        <v>27500</v>
      </c>
      <c r="H128" s="4">
        <f t="shared" si="23"/>
        <v>31000</v>
      </c>
      <c r="I128" s="23" t="s">
        <v>3</v>
      </c>
      <c r="J128" s="23" t="s">
        <v>3</v>
      </c>
      <c r="K128" s="23" t="s">
        <v>3</v>
      </c>
      <c r="L128" s="23" t="s">
        <v>3</v>
      </c>
      <c r="M128" s="23" t="s">
        <v>4</v>
      </c>
      <c r="N128" s="23" t="s">
        <v>3</v>
      </c>
      <c r="O128" s="23" t="s">
        <v>3</v>
      </c>
      <c r="P128" s="23" t="s">
        <v>3</v>
      </c>
    </row>
    <row r="129" spans="1:16" hidden="1" outlineLevel="1">
      <c r="A129" s="23" t="s">
        <v>694</v>
      </c>
      <c r="B129" s="24" t="s">
        <v>135</v>
      </c>
      <c r="C129" s="34">
        <v>3500</v>
      </c>
      <c r="D129" s="23">
        <v>1</v>
      </c>
      <c r="E129" s="4">
        <f t="shared" si="20"/>
        <v>3640</v>
      </c>
      <c r="F129" s="4">
        <f t="shared" si="21"/>
        <v>3710</v>
      </c>
      <c r="G129" s="4">
        <f t="shared" si="22"/>
        <v>3850</v>
      </c>
      <c r="H129" s="4">
        <f t="shared" si="23"/>
        <v>4340</v>
      </c>
      <c r="I129" s="23" t="s">
        <v>3</v>
      </c>
      <c r="J129" s="23" t="s">
        <v>3</v>
      </c>
      <c r="K129" s="23" t="s">
        <v>3</v>
      </c>
      <c r="L129" s="23" t="s">
        <v>3</v>
      </c>
      <c r="M129" s="23" t="s">
        <v>3</v>
      </c>
      <c r="N129" s="23" t="s">
        <v>3</v>
      </c>
      <c r="O129" s="23" t="s">
        <v>3</v>
      </c>
      <c r="P129" s="23" t="s">
        <v>4</v>
      </c>
    </row>
    <row r="130" spans="1:16" hidden="1" outlineLevel="1">
      <c r="A130" s="23" t="s">
        <v>1350</v>
      </c>
      <c r="B130" s="24">
        <v>5</v>
      </c>
      <c r="C130" s="34">
        <v>10000</v>
      </c>
      <c r="D130" s="23">
        <v>1</v>
      </c>
      <c r="E130" s="4">
        <f t="shared" ref="E130:E133" si="36">C130*Taux5+C130</f>
        <v>10400</v>
      </c>
      <c r="F130" s="4">
        <f t="shared" ref="F130:F133" si="37">C130*Taux6+C130</f>
        <v>10600</v>
      </c>
      <c r="G130" s="4">
        <f t="shared" ref="G130:G133" si="38">C130*Taux7+C130</f>
        <v>11000</v>
      </c>
      <c r="H130" s="4">
        <f t="shared" ref="H130:H133" si="39">C130*Taux8+C130</f>
        <v>12400</v>
      </c>
      <c r="I130" s="23" t="s">
        <v>3</v>
      </c>
      <c r="J130" s="23" t="s">
        <v>3</v>
      </c>
      <c r="K130" s="23" t="s">
        <v>3</v>
      </c>
      <c r="L130" s="23" t="s">
        <v>3</v>
      </c>
      <c r="M130" s="23" t="s">
        <v>3</v>
      </c>
      <c r="N130" s="23" t="s">
        <v>3</v>
      </c>
      <c r="O130" s="23" t="s">
        <v>4</v>
      </c>
      <c r="P130" s="23" t="s">
        <v>3</v>
      </c>
    </row>
    <row r="131" spans="1:16" hidden="1" outlineLevel="1">
      <c r="A131" s="23" t="s">
        <v>1351</v>
      </c>
      <c r="B131" s="24">
        <v>5</v>
      </c>
      <c r="C131" s="34">
        <v>12500</v>
      </c>
      <c r="D131" s="23">
        <v>1</v>
      </c>
      <c r="E131" s="4">
        <f t="shared" si="36"/>
        <v>13000</v>
      </c>
      <c r="F131" s="4">
        <f t="shared" si="37"/>
        <v>13250</v>
      </c>
      <c r="G131" s="4">
        <f t="shared" si="38"/>
        <v>13750</v>
      </c>
      <c r="H131" s="4">
        <f t="shared" si="39"/>
        <v>15500</v>
      </c>
      <c r="I131" s="23" t="s">
        <v>3</v>
      </c>
      <c r="J131" s="23" t="s">
        <v>3</v>
      </c>
      <c r="K131" s="23" t="s">
        <v>3</v>
      </c>
      <c r="L131" s="23" t="s">
        <v>3</v>
      </c>
      <c r="M131" s="23" t="s">
        <v>3</v>
      </c>
      <c r="N131" s="23" t="s">
        <v>4</v>
      </c>
      <c r="O131" s="23" t="s">
        <v>3</v>
      </c>
      <c r="P131" s="23" t="s">
        <v>3</v>
      </c>
    </row>
    <row r="132" spans="1:16" hidden="1" outlineLevel="1">
      <c r="A132" s="23" t="s">
        <v>1352</v>
      </c>
      <c r="B132" s="24">
        <v>5</v>
      </c>
      <c r="C132" s="34">
        <v>15000</v>
      </c>
      <c r="D132" s="23">
        <v>1</v>
      </c>
      <c r="E132" s="4">
        <f t="shared" si="36"/>
        <v>15600</v>
      </c>
      <c r="F132" s="4">
        <f t="shared" si="37"/>
        <v>15900</v>
      </c>
      <c r="G132" s="4">
        <f t="shared" si="38"/>
        <v>16500</v>
      </c>
      <c r="H132" s="4">
        <f t="shared" si="39"/>
        <v>18600</v>
      </c>
      <c r="I132" s="23" t="s">
        <v>3</v>
      </c>
      <c r="J132" s="23" t="s">
        <v>3</v>
      </c>
      <c r="K132" s="23" t="s">
        <v>3</v>
      </c>
      <c r="L132" s="23" t="s">
        <v>3</v>
      </c>
      <c r="M132" s="23" t="s">
        <v>4</v>
      </c>
      <c r="N132" s="23" t="s">
        <v>3</v>
      </c>
      <c r="O132" s="23" t="s">
        <v>3</v>
      </c>
      <c r="P132" s="23" t="s">
        <v>3</v>
      </c>
    </row>
    <row r="133" spans="1:16" hidden="1" outlineLevel="1">
      <c r="A133" s="23" t="s">
        <v>1353</v>
      </c>
      <c r="B133" s="24">
        <v>5</v>
      </c>
      <c r="C133" s="34">
        <v>17500</v>
      </c>
      <c r="D133" s="23">
        <v>1</v>
      </c>
      <c r="E133" s="4">
        <f t="shared" si="36"/>
        <v>18200</v>
      </c>
      <c r="F133" s="4">
        <f t="shared" si="37"/>
        <v>18550</v>
      </c>
      <c r="G133" s="4">
        <f t="shared" si="38"/>
        <v>19250</v>
      </c>
      <c r="H133" s="4">
        <f t="shared" si="39"/>
        <v>21700</v>
      </c>
      <c r="I133" s="23" t="s">
        <v>3</v>
      </c>
      <c r="J133" s="23" t="s">
        <v>3</v>
      </c>
      <c r="K133" s="23" t="s">
        <v>3</v>
      </c>
      <c r="L133" s="23" t="s">
        <v>4</v>
      </c>
      <c r="M133" s="23" t="s">
        <v>3</v>
      </c>
      <c r="N133" s="23" t="s">
        <v>3</v>
      </c>
      <c r="O133" s="23" t="s">
        <v>3</v>
      </c>
      <c r="P133" s="23" t="s">
        <v>3</v>
      </c>
    </row>
    <row r="134" spans="1:16" hidden="1" outlineLevel="1">
      <c r="A134" s="23" t="s">
        <v>1354</v>
      </c>
      <c r="B134" s="24">
        <v>5</v>
      </c>
      <c r="C134" s="34">
        <v>20000</v>
      </c>
      <c r="D134" s="23">
        <v>1</v>
      </c>
      <c r="E134" s="4">
        <f t="shared" si="20"/>
        <v>20800</v>
      </c>
      <c r="F134" s="4">
        <f t="shared" si="21"/>
        <v>21200</v>
      </c>
      <c r="G134" s="4">
        <f t="shared" si="22"/>
        <v>22000</v>
      </c>
      <c r="H134" s="4">
        <f t="shared" si="23"/>
        <v>24800</v>
      </c>
      <c r="I134" s="23" t="s">
        <v>3</v>
      </c>
      <c r="J134" s="23" t="s">
        <v>3</v>
      </c>
      <c r="K134" s="23" t="s">
        <v>4</v>
      </c>
      <c r="L134" s="23" t="s">
        <v>3</v>
      </c>
      <c r="M134" s="23" t="s">
        <v>3</v>
      </c>
      <c r="N134" s="23" t="s">
        <v>3</v>
      </c>
      <c r="O134" s="23" t="s">
        <v>3</v>
      </c>
      <c r="P134" s="23" t="s">
        <v>3</v>
      </c>
    </row>
    <row r="135" spans="1:16" hidden="1" outlineLevel="1">
      <c r="A135" s="23" t="s">
        <v>695</v>
      </c>
      <c r="B135" s="24">
        <v>3</v>
      </c>
      <c r="C135" s="34">
        <v>15000</v>
      </c>
      <c r="D135" s="23">
        <v>1</v>
      </c>
      <c r="E135" s="4">
        <f t="shared" si="20"/>
        <v>15600</v>
      </c>
      <c r="F135" s="4">
        <f t="shared" si="21"/>
        <v>15900</v>
      </c>
      <c r="G135" s="4">
        <f t="shared" si="22"/>
        <v>16500</v>
      </c>
      <c r="H135" s="4">
        <f t="shared" si="23"/>
        <v>18600</v>
      </c>
      <c r="I135" s="23" t="s">
        <v>3</v>
      </c>
      <c r="J135" s="23" t="s">
        <v>4</v>
      </c>
      <c r="K135" s="23" t="s">
        <v>3</v>
      </c>
      <c r="L135" s="23" t="s">
        <v>3</v>
      </c>
      <c r="M135" s="23" t="s">
        <v>3</v>
      </c>
      <c r="N135" s="23" t="s">
        <v>3</v>
      </c>
      <c r="O135" s="23" t="s">
        <v>3</v>
      </c>
      <c r="P135" s="23" t="s">
        <v>3</v>
      </c>
    </row>
    <row r="136" spans="1:16" hidden="1" outlineLevel="1">
      <c r="A136" s="23" t="s">
        <v>696</v>
      </c>
      <c r="B136" s="24" t="s">
        <v>135</v>
      </c>
      <c r="C136" s="34">
        <v>2000</v>
      </c>
      <c r="D136" s="23">
        <v>1</v>
      </c>
      <c r="E136" s="4">
        <f t="shared" si="20"/>
        <v>2080</v>
      </c>
      <c r="F136" s="4">
        <f t="shared" si="21"/>
        <v>2120</v>
      </c>
      <c r="G136" s="4">
        <f t="shared" si="22"/>
        <v>2200</v>
      </c>
      <c r="H136" s="4">
        <f t="shared" si="23"/>
        <v>2480</v>
      </c>
      <c r="I136" s="23" t="s">
        <v>4</v>
      </c>
      <c r="J136" s="23" t="s">
        <v>3</v>
      </c>
      <c r="K136" s="23" t="s">
        <v>3</v>
      </c>
      <c r="L136" s="23" t="s">
        <v>3</v>
      </c>
      <c r="M136" s="23" t="s">
        <v>3</v>
      </c>
      <c r="N136" s="23" t="s">
        <v>3</v>
      </c>
      <c r="O136" s="23" t="s">
        <v>3</v>
      </c>
      <c r="P136" s="23" t="s">
        <v>3</v>
      </c>
    </row>
    <row r="137" spans="1:16" hidden="1" outlineLevel="1">
      <c r="A137" s="23" t="s">
        <v>697</v>
      </c>
      <c r="B137" s="24" t="s">
        <v>135</v>
      </c>
      <c r="C137" s="34">
        <v>5000</v>
      </c>
      <c r="D137" s="23">
        <v>1</v>
      </c>
      <c r="E137" s="4">
        <f t="shared" si="20"/>
        <v>5200</v>
      </c>
      <c r="F137" s="4">
        <f t="shared" si="21"/>
        <v>5300</v>
      </c>
      <c r="G137" s="4">
        <f t="shared" si="22"/>
        <v>5500</v>
      </c>
      <c r="H137" s="4">
        <f t="shared" si="23"/>
        <v>6200</v>
      </c>
      <c r="I137" s="23" t="s">
        <v>3</v>
      </c>
      <c r="J137" s="23" t="s">
        <v>3</v>
      </c>
      <c r="K137" s="23" t="s">
        <v>4</v>
      </c>
      <c r="L137" s="23" t="s">
        <v>3</v>
      </c>
      <c r="M137" s="23" t="s">
        <v>3</v>
      </c>
      <c r="N137" s="23" t="s">
        <v>3</v>
      </c>
      <c r="O137" s="23" t="s">
        <v>3</v>
      </c>
      <c r="P137" s="23" t="s">
        <v>3</v>
      </c>
    </row>
    <row r="138" spans="1:16" hidden="1" outlineLevel="1">
      <c r="A138" s="23" t="s">
        <v>1356</v>
      </c>
      <c r="B138" s="24">
        <v>5</v>
      </c>
      <c r="C138" s="34">
        <v>50000</v>
      </c>
      <c r="D138" s="23">
        <v>1</v>
      </c>
      <c r="E138" s="4">
        <f t="shared" si="20"/>
        <v>52000</v>
      </c>
      <c r="F138" s="4">
        <f t="shared" si="21"/>
        <v>53000</v>
      </c>
      <c r="G138" s="4">
        <f t="shared" si="22"/>
        <v>55000</v>
      </c>
      <c r="H138" s="4">
        <f t="shared" si="23"/>
        <v>62000</v>
      </c>
      <c r="I138" s="23" t="s">
        <v>3</v>
      </c>
      <c r="J138" s="23" t="s">
        <v>3</v>
      </c>
      <c r="K138" s="23" t="s">
        <v>3</v>
      </c>
      <c r="L138" s="23" t="s">
        <v>4</v>
      </c>
      <c r="M138" s="23" t="s">
        <v>3</v>
      </c>
      <c r="N138" s="23" t="s">
        <v>3</v>
      </c>
      <c r="O138" s="23" t="s">
        <v>3</v>
      </c>
      <c r="P138" s="23" t="s">
        <v>3</v>
      </c>
    </row>
    <row r="139" spans="1:16" hidden="1" outlineLevel="1">
      <c r="A139" s="23" t="s">
        <v>1357</v>
      </c>
      <c r="B139" s="24">
        <v>5</v>
      </c>
      <c r="C139" s="34">
        <v>54000</v>
      </c>
      <c r="D139" s="23">
        <v>1</v>
      </c>
      <c r="E139" s="4">
        <f t="shared" ref="E139:E143" si="40">C139*Taux5+C139</f>
        <v>56160</v>
      </c>
      <c r="F139" s="4">
        <f t="shared" ref="F139:F143" si="41">C139*Taux6+C139</f>
        <v>57240</v>
      </c>
      <c r="G139" s="4">
        <f t="shared" ref="G139:G143" si="42">C139*Taux7+C139</f>
        <v>59400</v>
      </c>
      <c r="H139" s="4">
        <f t="shared" ref="H139:H143" si="43">C139*Taux8+C139</f>
        <v>66960</v>
      </c>
      <c r="I139" s="23" t="s">
        <v>3</v>
      </c>
      <c r="J139" s="23" t="s">
        <v>3</v>
      </c>
      <c r="K139" s="23" t="s">
        <v>3</v>
      </c>
      <c r="L139" s="23" t="s">
        <v>3</v>
      </c>
      <c r="M139" s="23" t="s">
        <v>4</v>
      </c>
      <c r="N139" s="23" t="s">
        <v>3</v>
      </c>
      <c r="O139" s="23" t="s">
        <v>3</v>
      </c>
      <c r="P139" s="23" t="s">
        <v>3</v>
      </c>
    </row>
    <row r="140" spans="1:16" hidden="1" outlineLevel="1">
      <c r="A140" s="23" t="s">
        <v>1358</v>
      </c>
      <c r="B140" s="24">
        <v>5</v>
      </c>
      <c r="C140" s="34">
        <v>56000</v>
      </c>
      <c r="D140" s="23">
        <v>1</v>
      </c>
      <c r="E140" s="4">
        <f t="shared" si="40"/>
        <v>58240</v>
      </c>
      <c r="F140" s="4">
        <f t="shared" si="41"/>
        <v>59360</v>
      </c>
      <c r="G140" s="4">
        <f t="shared" si="42"/>
        <v>61600</v>
      </c>
      <c r="H140" s="4">
        <f t="shared" si="43"/>
        <v>69440</v>
      </c>
      <c r="I140" s="23" t="s">
        <v>3</v>
      </c>
      <c r="J140" s="23" t="s">
        <v>3</v>
      </c>
      <c r="K140" s="23" t="s">
        <v>3</v>
      </c>
      <c r="L140" s="23" t="s">
        <v>3</v>
      </c>
      <c r="M140" s="23" t="s">
        <v>3</v>
      </c>
      <c r="N140" s="23" t="s">
        <v>4</v>
      </c>
      <c r="O140" s="23" t="s">
        <v>3</v>
      </c>
      <c r="P140" s="23" t="s">
        <v>3</v>
      </c>
    </row>
    <row r="141" spans="1:16" hidden="1" outlineLevel="1">
      <c r="A141" s="23" t="s">
        <v>1359</v>
      </c>
      <c r="B141" s="24">
        <v>5</v>
      </c>
      <c r="C141" s="34">
        <v>52000</v>
      </c>
      <c r="D141" s="23">
        <v>1</v>
      </c>
      <c r="E141" s="4">
        <f t="shared" si="40"/>
        <v>54080</v>
      </c>
      <c r="F141" s="4">
        <f t="shared" si="41"/>
        <v>55120</v>
      </c>
      <c r="G141" s="4">
        <f t="shared" si="42"/>
        <v>57200</v>
      </c>
      <c r="H141" s="4">
        <f t="shared" si="43"/>
        <v>64480</v>
      </c>
      <c r="I141" s="23" t="s">
        <v>3</v>
      </c>
      <c r="J141" s="23" t="s">
        <v>3</v>
      </c>
      <c r="K141" s="23" t="s">
        <v>3</v>
      </c>
      <c r="L141" s="23" t="s">
        <v>3</v>
      </c>
      <c r="M141" s="23" t="s">
        <v>3</v>
      </c>
      <c r="N141" s="23" t="s">
        <v>3</v>
      </c>
      <c r="O141" s="23" t="s">
        <v>4</v>
      </c>
      <c r="P141" s="23" t="s">
        <v>3</v>
      </c>
    </row>
    <row r="142" spans="1:16" hidden="1" outlineLevel="1">
      <c r="A142" s="23" t="s">
        <v>1360</v>
      </c>
      <c r="B142" s="24">
        <v>5</v>
      </c>
      <c r="C142" s="34">
        <v>58000</v>
      </c>
      <c r="D142" s="23">
        <v>1</v>
      </c>
      <c r="E142" s="4">
        <f t="shared" si="40"/>
        <v>60320</v>
      </c>
      <c r="F142" s="4">
        <f t="shared" si="41"/>
        <v>61480</v>
      </c>
      <c r="G142" s="4">
        <f t="shared" si="42"/>
        <v>63800</v>
      </c>
      <c r="H142" s="4">
        <f t="shared" si="43"/>
        <v>71920</v>
      </c>
      <c r="I142" s="23" t="s">
        <v>3</v>
      </c>
      <c r="J142" s="23" t="s">
        <v>3</v>
      </c>
      <c r="K142" s="23" t="s">
        <v>3</v>
      </c>
      <c r="L142" s="23" t="s">
        <v>3</v>
      </c>
      <c r="M142" s="23" t="s">
        <v>3</v>
      </c>
      <c r="N142" s="23" t="s">
        <v>3</v>
      </c>
      <c r="O142" s="23" t="s">
        <v>3</v>
      </c>
      <c r="P142" s="23" t="s">
        <v>4</v>
      </c>
    </row>
    <row r="143" spans="1:16" hidden="1" outlineLevel="1">
      <c r="A143" s="23" t="s">
        <v>1361</v>
      </c>
      <c r="B143" s="24">
        <v>5</v>
      </c>
      <c r="C143" s="34">
        <v>60000</v>
      </c>
      <c r="D143" s="23">
        <v>1</v>
      </c>
      <c r="E143" s="4">
        <f t="shared" si="40"/>
        <v>62400</v>
      </c>
      <c r="F143" s="4">
        <f t="shared" si="41"/>
        <v>63600</v>
      </c>
      <c r="G143" s="4">
        <f t="shared" si="42"/>
        <v>66000</v>
      </c>
      <c r="H143" s="4">
        <f t="shared" si="43"/>
        <v>74400</v>
      </c>
      <c r="I143" s="23" t="s">
        <v>3</v>
      </c>
      <c r="J143" s="23" t="s">
        <v>4</v>
      </c>
      <c r="K143" s="23" t="s">
        <v>3</v>
      </c>
      <c r="L143" s="23" t="s">
        <v>3</v>
      </c>
      <c r="M143" s="23" t="s">
        <v>3</v>
      </c>
      <c r="N143" s="23" t="s">
        <v>3</v>
      </c>
      <c r="O143" s="23" t="s">
        <v>3</v>
      </c>
      <c r="P143" s="23" t="s">
        <v>3</v>
      </c>
    </row>
    <row r="144" spans="1:16" hidden="1" outlineLevel="1">
      <c r="A144" s="23" t="s">
        <v>1362</v>
      </c>
      <c r="B144" s="24">
        <v>5</v>
      </c>
      <c r="C144" s="34">
        <v>62000</v>
      </c>
      <c r="D144" s="23">
        <v>1</v>
      </c>
      <c r="E144" s="4">
        <f t="shared" ref="E144" si="44">C144*Taux5+C144</f>
        <v>64480</v>
      </c>
      <c r="F144" s="4">
        <f t="shared" ref="F144" si="45">C144*Taux6+C144</f>
        <v>65720</v>
      </c>
      <c r="G144" s="4">
        <f t="shared" ref="G144" si="46">C144*Taux7+C144</f>
        <v>68200</v>
      </c>
      <c r="H144" s="4">
        <f t="shared" ref="H144" si="47">C144*Taux8+C144</f>
        <v>76880</v>
      </c>
      <c r="I144" s="23" t="s">
        <v>4</v>
      </c>
      <c r="J144" s="23" t="s">
        <v>3</v>
      </c>
      <c r="K144" s="23" t="s">
        <v>3</v>
      </c>
      <c r="L144" s="23" t="s">
        <v>3</v>
      </c>
      <c r="M144" s="23" t="s">
        <v>3</v>
      </c>
      <c r="N144" s="23" t="s">
        <v>3</v>
      </c>
      <c r="O144" s="23" t="s">
        <v>3</v>
      </c>
      <c r="P144" s="23" t="s">
        <v>3</v>
      </c>
    </row>
    <row r="145" spans="1:16" hidden="1" outlineLevel="1">
      <c r="A145" s="23" t="s">
        <v>1363</v>
      </c>
      <c r="B145" s="24">
        <v>5</v>
      </c>
      <c r="C145" s="34">
        <v>64000</v>
      </c>
      <c r="D145" s="23">
        <v>1</v>
      </c>
      <c r="E145" s="4">
        <f t="shared" si="20"/>
        <v>66560</v>
      </c>
      <c r="F145" s="4">
        <f t="shared" si="21"/>
        <v>67840</v>
      </c>
      <c r="G145" s="4">
        <f t="shared" si="22"/>
        <v>70400</v>
      </c>
      <c r="H145" s="4">
        <f t="shared" si="23"/>
        <v>79360</v>
      </c>
      <c r="I145" s="23" t="s">
        <v>3</v>
      </c>
      <c r="J145" s="23" t="s">
        <v>3</v>
      </c>
      <c r="K145" s="23" t="s">
        <v>4</v>
      </c>
      <c r="L145" s="23" t="s">
        <v>3</v>
      </c>
      <c r="M145" s="23" t="s">
        <v>3</v>
      </c>
      <c r="N145" s="23" t="s">
        <v>3</v>
      </c>
      <c r="O145" s="23" t="s">
        <v>3</v>
      </c>
      <c r="P145" s="23" t="s">
        <v>3</v>
      </c>
    </row>
    <row r="146" spans="1:16" hidden="1" outlineLevel="1">
      <c r="A146" s="23" t="s">
        <v>1153</v>
      </c>
      <c r="B146" s="24" t="s">
        <v>135</v>
      </c>
      <c r="C146" s="34">
        <v>1500</v>
      </c>
      <c r="D146" s="23">
        <v>1</v>
      </c>
      <c r="E146" s="4">
        <f t="shared" si="20"/>
        <v>1560</v>
      </c>
      <c r="F146" s="4">
        <f t="shared" si="21"/>
        <v>1590</v>
      </c>
      <c r="G146" s="4">
        <f t="shared" si="22"/>
        <v>1650</v>
      </c>
      <c r="H146" s="4">
        <f t="shared" si="23"/>
        <v>1860</v>
      </c>
      <c r="I146" s="23" t="s">
        <v>3</v>
      </c>
      <c r="J146" s="23" t="s">
        <v>3</v>
      </c>
      <c r="K146" s="23" t="s">
        <v>3</v>
      </c>
      <c r="L146" s="23" t="s">
        <v>3</v>
      </c>
      <c r="M146" s="23" t="s">
        <v>4</v>
      </c>
      <c r="N146" s="23" t="s">
        <v>3</v>
      </c>
      <c r="O146" s="23" t="s">
        <v>3</v>
      </c>
      <c r="P146" s="23" t="s">
        <v>3</v>
      </c>
    </row>
    <row r="147" spans="1:16" hidden="1" outlineLevel="1">
      <c r="A147" s="23" t="s">
        <v>1154</v>
      </c>
      <c r="B147" s="24" t="s">
        <v>135</v>
      </c>
      <c r="C147" s="34">
        <v>15000</v>
      </c>
      <c r="D147" s="23">
        <v>1</v>
      </c>
      <c r="E147" s="4">
        <f t="shared" si="20"/>
        <v>15600</v>
      </c>
      <c r="F147" s="4">
        <f t="shared" si="21"/>
        <v>15900</v>
      </c>
      <c r="G147" s="4">
        <f t="shared" si="22"/>
        <v>16500</v>
      </c>
      <c r="H147" s="4">
        <f t="shared" si="23"/>
        <v>18600</v>
      </c>
      <c r="I147" s="23" t="s">
        <v>3</v>
      </c>
      <c r="J147" s="23" t="s">
        <v>3</v>
      </c>
      <c r="K147" s="23" t="s">
        <v>3</v>
      </c>
      <c r="L147" s="23" t="s">
        <v>3</v>
      </c>
      <c r="M147" s="23" t="s">
        <v>3</v>
      </c>
      <c r="N147" s="23" t="s">
        <v>3</v>
      </c>
      <c r="O147" s="23" t="s">
        <v>3</v>
      </c>
      <c r="P147" s="23" t="s">
        <v>4</v>
      </c>
    </row>
    <row r="148" spans="1:16" hidden="1" outlineLevel="1">
      <c r="A148" s="23" t="s">
        <v>679</v>
      </c>
      <c r="B148" s="24" t="s">
        <v>135</v>
      </c>
      <c r="C148" s="34">
        <v>15000</v>
      </c>
      <c r="D148" s="23">
        <v>1</v>
      </c>
      <c r="E148" s="4">
        <f t="shared" si="20"/>
        <v>15600</v>
      </c>
      <c r="F148" s="4">
        <f t="shared" si="21"/>
        <v>15900</v>
      </c>
      <c r="G148" s="4">
        <f t="shared" si="22"/>
        <v>16500</v>
      </c>
      <c r="H148" s="4">
        <f t="shared" si="23"/>
        <v>18600</v>
      </c>
      <c r="I148" s="23" t="s">
        <v>3</v>
      </c>
      <c r="J148" s="23" t="s">
        <v>3</v>
      </c>
      <c r="K148" s="23" t="s">
        <v>3</v>
      </c>
      <c r="L148" s="23" t="s">
        <v>3</v>
      </c>
      <c r="M148" s="23" t="s">
        <v>3</v>
      </c>
      <c r="N148" s="23" t="s">
        <v>3</v>
      </c>
      <c r="O148" s="23" t="s">
        <v>4</v>
      </c>
      <c r="P148" s="23" t="s">
        <v>3</v>
      </c>
    </row>
    <row r="149" spans="1:16" hidden="1" outlineLevel="1">
      <c r="A149" s="23" t="s">
        <v>683</v>
      </c>
      <c r="B149" s="24" t="s">
        <v>135</v>
      </c>
      <c r="C149" s="34">
        <v>10000</v>
      </c>
      <c r="D149" s="23">
        <v>1</v>
      </c>
      <c r="E149" s="4">
        <f t="shared" si="20"/>
        <v>10400</v>
      </c>
      <c r="F149" s="4">
        <f t="shared" si="21"/>
        <v>10600</v>
      </c>
      <c r="G149" s="4">
        <f t="shared" si="22"/>
        <v>11000</v>
      </c>
      <c r="H149" s="4">
        <f t="shared" si="23"/>
        <v>12400</v>
      </c>
      <c r="I149" s="23" t="s">
        <v>3</v>
      </c>
      <c r="J149" s="23" t="s">
        <v>3</v>
      </c>
      <c r="K149" s="23" t="s">
        <v>3</v>
      </c>
      <c r="L149" s="23" t="s">
        <v>3</v>
      </c>
      <c r="M149" s="23" t="s">
        <v>3</v>
      </c>
      <c r="N149" s="23" t="s">
        <v>4</v>
      </c>
      <c r="O149" s="23" t="s">
        <v>3</v>
      </c>
      <c r="P149" s="23" t="s">
        <v>3</v>
      </c>
    </row>
    <row r="150" spans="1:16" hidden="1" outlineLevel="1">
      <c r="A150" s="23" t="s">
        <v>684</v>
      </c>
      <c r="B150" s="24" t="s">
        <v>135</v>
      </c>
      <c r="C150" s="34">
        <v>7500</v>
      </c>
      <c r="D150" s="23">
        <v>1</v>
      </c>
      <c r="E150" s="4">
        <f t="shared" si="20"/>
        <v>7800</v>
      </c>
      <c r="F150" s="4">
        <f t="shared" si="21"/>
        <v>7950</v>
      </c>
      <c r="G150" s="4">
        <f t="shared" si="22"/>
        <v>8250</v>
      </c>
      <c r="H150" s="4">
        <f t="shared" si="23"/>
        <v>9300</v>
      </c>
      <c r="I150" s="23" t="s">
        <v>4</v>
      </c>
      <c r="J150" s="23" t="s">
        <v>3</v>
      </c>
      <c r="K150" s="23" t="s">
        <v>3</v>
      </c>
      <c r="L150" s="23" t="s">
        <v>3</v>
      </c>
      <c r="M150" s="23" t="s">
        <v>3</v>
      </c>
      <c r="N150" s="23" t="s">
        <v>3</v>
      </c>
      <c r="O150" s="23" t="s">
        <v>3</v>
      </c>
      <c r="P150" s="23" t="s">
        <v>3</v>
      </c>
    </row>
    <row r="151" spans="1:16" hidden="1" outlineLevel="1">
      <c r="A151" s="23" t="s">
        <v>1155</v>
      </c>
      <c r="B151" s="24" t="s">
        <v>135</v>
      </c>
      <c r="C151" s="34">
        <v>1500</v>
      </c>
      <c r="D151" s="23">
        <v>1</v>
      </c>
      <c r="E151" s="4">
        <f t="shared" si="20"/>
        <v>1560</v>
      </c>
      <c r="F151" s="4">
        <f t="shared" si="21"/>
        <v>1590</v>
      </c>
      <c r="G151" s="4">
        <f t="shared" si="22"/>
        <v>1650</v>
      </c>
      <c r="H151" s="4">
        <f t="shared" si="23"/>
        <v>1860</v>
      </c>
      <c r="I151" s="23" t="s">
        <v>3</v>
      </c>
      <c r="J151" s="23" t="s">
        <v>4</v>
      </c>
      <c r="K151" s="23" t="s">
        <v>3</v>
      </c>
      <c r="L151" s="23" t="s">
        <v>3</v>
      </c>
      <c r="M151" s="23" t="s">
        <v>3</v>
      </c>
      <c r="N151" s="23" t="s">
        <v>3</v>
      </c>
      <c r="O151" s="23" t="s">
        <v>3</v>
      </c>
      <c r="P151" s="23" t="s">
        <v>3</v>
      </c>
    </row>
    <row r="152" spans="1:16" collapsed="1">
      <c r="A152" s="23"/>
      <c r="B152" s="24"/>
      <c r="C152" s="24"/>
      <c r="D152" s="23"/>
      <c r="E152" s="23"/>
      <c r="F152" s="23"/>
      <c r="G152" s="23"/>
      <c r="H152" s="23"/>
      <c r="I152" s="23"/>
      <c r="J152" s="23"/>
      <c r="K152" s="23"/>
      <c r="L152" s="23"/>
      <c r="M152" s="23"/>
      <c r="N152" s="23"/>
      <c r="O152" s="23"/>
      <c r="P152" s="23"/>
    </row>
    <row r="153" spans="1:16">
      <c r="A153" s="46" t="s">
        <v>372</v>
      </c>
      <c r="B153" s="47" t="s">
        <v>370</v>
      </c>
      <c r="C153" s="47" t="s">
        <v>11</v>
      </c>
      <c r="D153" s="47" t="s">
        <v>6</v>
      </c>
      <c r="E153" s="81" t="s">
        <v>2</v>
      </c>
      <c r="F153" s="81"/>
      <c r="G153" s="81"/>
      <c r="H153" s="81"/>
      <c r="I153" s="82" t="s">
        <v>5</v>
      </c>
      <c r="J153" s="82"/>
      <c r="K153" s="82"/>
      <c r="L153" s="82"/>
      <c r="M153" s="82"/>
      <c r="N153" s="82"/>
      <c r="O153" s="82"/>
      <c r="P153" s="82"/>
    </row>
    <row r="154" spans="1:16">
      <c r="A154" s="23"/>
      <c r="B154" s="24"/>
      <c r="C154" s="24"/>
      <c r="D154" s="24"/>
      <c r="E154" s="44"/>
      <c r="F154" s="44"/>
      <c r="G154" s="44"/>
      <c r="H154" s="44"/>
      <c r="I154" s="23">
        <v>1</v>
      </c>
      <c r="J154" s="23">
        <v>2</v>
      </c>
      <c r="K154" s="23">
        <v>3</v>
      </c>
      <c r="L154" s="23">
        <v>4</v>
      </c>
      <c r="M154" s="23">
        <v>5</v>
      </c>
      <c r="N154" s="23">
        <v>6</v>
      </c>
      <c r="O154" s="23">
        <v>7</v>
      </c>
      <c r="P154" s="23">
        <v>8</v>
      </c>
    </row>
    <row r="155" spans="1:16" hidden="1" outlineLevel="1">
      <c r="A155" s="23" t="s">
        <v>699</v>
      </c>
      <c r="B155" s="24" t="s">
        <v>135</v>
      </c>
      <c r="C155" s="34">
        <v>40000</v>
      </c>
      <c r="D155" s="23">
        <v>1</v>
      </c>
      <c r="E155" s="4">
        <f t="shared" ref="E155:E168" si="48">C155*Taux5+C155</f>
        <v>41600</v>
      </c>
      <c r="F155" s="4">
        <f t="shared" ref="F155:F168" si="49">C155*Taux6+C155</f>
        <v>42400</v>
      </c>
      <c r="G155" s="4">
        <f t="shared" ref="G155:G168" si="50">C155*Taux7+C155</f>
        <v>44000</v>
      </c>
      <c r="H155" s="4">
        <f t="shared" ref="H155:H168" si="51">C155*Taux8+C155</f>
        <v>49600</v>
      </c>
      <c r="I155" s="23" t="s">
        <v>4</v>
      </c>
      <c r="J155" s="23" t="s">
        <v>3</v>
      </c>
      <c r="K155" s="23" t="s">
        <v>3</v>
      </c>
      <c r="L155" s="23" t="s">
        <v>3</v>
      </c>
      <c r="M155" s="23" t="s">
        <v>3</v>
      </c>
      <c r="N155" s="23" t="s">
        <v>3</v>
      </c>
      <c r="O155" s="23" t="s">
        <v>3</v>
      </c>
      <c r="P155" s="23" t="s">
        <v>3</v>
      </c>
    </row>
    <row r="156" spans="1:16" hidden="1" outlineLevel="1">
      <c r="A156" s="23" t="s">
        <v>700</v>
      </c>
      <c r="B156" s="24" t="s">
        <v>135</v>
      </c>
      <c r="C156" s="34">
        <v>15000</v>
      </c>
      <c r="D156" s="23">
        <v>1</v>
      </c>
      <c r="E156" s="4">
        <f t="shared" si="48"/>
        <v>15600</v>
      </c>
      <c r="F156" s="4">
        <f t="shared" si="49"/>
        <v>15900</v>
      </c>
      <c r="G156" s="4">
        <f t="shared" si="50"/>
        <v>16500</v>
      </c>
      <c r="H156" s="4">
        <f t="shared" si="51"/>
        <v>18600</v>
      </c>
      <c r="I156" s="23" t="s">
        <v>3</v>
      </c>
      <c r="J156" s="23" t="s">
        <v>3</v>
      </c>
      <c r="K156" s="23" t="s">
        <v>3</v>
      </c>
      <c r="L156" s="23" t="s">
        <v>3</v>
      </c>
      <c r="M156" s="23" t="s">
        <v>3</v>
      </c>
      <c r="N156" s="23" t="s">
        <v>3</v>
      </c>
      <c r="O156" s="23" t="s">
        <v>3</v>
      </c>
      <c r="P156" s="23" t="s">
        <v>4</v>
      </c>
    </row>
    <row r="157" spans="1:16" hidden="1" outlineLevel="1">
      <c r="A157" s="23" t="s">
        <v>701</v>
      </c>
      <c r="B157" s="24" t="s">
        <v>135</v>
      </c>
      <c r="C157" s="34">
        <v>15000</v>
      </c>
      <c r="D157" s="23">
        <v>1</v>
      </c>
      <c r="E157" s="4">
        <f t="shared" si="48"/>
        <v>15600</v>
      </c>
      <c r="F157" s="4">
        <f t="shared" si="49"/>
        <v>15900</v>
      </c>
      <c r="G157" s="4">
        <f t="shared" si="50"/>
        <v>16500</v>
      </c>
      <c r="H157" s="4">
        <f t="shared" si="51"/>
        <v>18600</v>
      </c>
      <c r="I157" s="23" t="s">
        <v>3</v>
      </c>
      <c r="J157" s="23" t="s">
        <v>3</v>
      </c>
      <c r="K157" s="23" t="s">
        <v>3</v>
      </c>
      <c r="L157" s="23" t="s">
        <v>3</v>
      </c>
      <c r="M157" s="23" t="s">
        <v>3</v>
      </c>
      <c r="N157" s="23" t="s">
        <v>3</v>
      </c>
      <c r="O157" s="23" t="s">
        <v>4</v>
      </c>
      <c r="P157" s="23" t="s">
        <v>3</v>
      </c>
    </row>
    <row r="158" spans="1:16" hidden="1" outlineLevel="1">
      <c r="A158" s="23" t="s">
        <v>1156</v>
      </c>
      <c r="B158" s="24" t="s">
        <v>135</v>
      </c>
      <c r="C158" s="34">
        <v>25000</v>
      </c>
      <c r="D158" s="23">
        <v>1</v>
      </c>
      <c r="E158" s="4">
        <f t="shared" si="48"/>
        <v>26000</v>
      </c>
      <c r="F158" s="4">
        <f t="shared" si="49"/>
        <v>26500</v>
      </c>
      <c r="G158" s="4">
        <f t="shared" si="50"/>
        <v>27500</v>
      </c>
      <c r="H158" s="4">
        <f t="shared" si="51"/>
        <v>31000</v>
      </c>
      <c r="I158" s="23" t="s">
        <v>3</v>
      </c>
      <c r="J158" s="23" t="s">
        <v>3</v>
      </c>
      <c r="K158" s="23" t="s">
        <v>3</v>
      </c>
      <c r="L158" s="23" t="s">
        <v>3</v>
      </c>
      <c r="M158" s="23" t="s">
        <v>3</v>
      </c>
      <c r="N158" s="23" t="s">
        <v>4</v>
      </c>
      <c r="O158" s="23" t="s">
        <v>3</v>
      </c>
      <c r="P158" s="23" t="s">
        <v>3</v>
      </c>
    </row>
    <row r="159" spans="1:16" hidden="1" outlineLevel="1">
      <c r="A159" s="23" t="s">
        <v>702</v>
      </c>
      <c r="B159" s="24" t="s">
        <v>135</v>
      </c>
      <c r="C159" s="34">
        <v>20000</v>
      </c>
      <c r="D159" s="23">
        <v>1</v>
      </c>
      <c r="E159" s="4">
        <f t="shared" si="48"/>
        <v>20800</v>
      </c>
      <c r="F159" s="4">
        <f t="shared" si="49"/>
        <v>21200</v>
      </c>
      <c r="G159" s="4">
        <f t="shared" si="50"/>
        <v>22000</v>
      </c>
      <c r="H159" s="4">
        <f t="shared" si="51"/>
        <v>24800</v>
      </c>
      <c r="I159" s="23" t="s">
        <v>3</v>
      </c>
      <c r="J159" s="23" t="s">
        <v>3</v>
      </c>
      <c r="K159" s="23" t="s">
        <v>3</v>
      </c>
      <c r="L159" s="23" t="s">
        <v>3</v>
      </c>
      <c r="M159" s="23" t="s">
        <v>4</v>
      </c>
      <c r="N159" s="23" t="s">
        <v>3</v>
      </c>
      <c r="O159" s="23" t="s">
        <v>3</v>
      </c>
      <c r="P159" s="23" t="s">
        <v>3</v>
      </c>
    </row>
    <row r="160" spans="1:16" hidden="1" outlineLevel="1">
      <c r="A160" s="23" t="s">
        <v>703</v>
      </c>
      <c r="B160" s="24" t="s">
        <v>135</v>
      </c>
      <c r="C160" s="34">
        <v>50000</v>
      </c>
      <c r="D160" s="23">
        <v>1</v>
      </c>
      <c r="E160" s="4">
        <f t="shared" si="48"/>
        <v>52000</v>
      </c>
      <c r="F160" s="4">
        <f t="shared" si="49"/>
        <v>53000</v>
      </c>
      <c r="G160" s="4">
        <f t="shared" si="50"/>
        <v>55000</v>
      </c>
      <c r="H160" s="4">
        <f t="shared" si="51"/>
        <v>62000</v>
      </c>
      <c r="I160" s="23" t="s">
        <v>3</v>
      </c>
      <c r="J160" s="23" t="s">
        <v>3</v>
      </c>
      <c r="K160" s="23" t="s">
        <v>3</v>
      </c>
      <c r="L160" s="23" t="s">
        <v>4</v>
      </c>
      <c r="M160" s="23" t="s">
        <v>3</v>
      </c>
      <c r="N160" s="23" t="s">
        <v>3</v>
      </c>
      <c r="O160" s="23" t="s">
        <v>3</v>
      </c>
      <c r="P160" s="23" t="s">
        <v>3</v>
      </c>
    </row>
    <row r="161" spans="1:16" hidden="1" outlineLevel="1">
      <c r="A161" s="23" t="s">
        <v>704</v>
      </c>
      <c r="B161" s="24" t="s">
        <v>135</v>
      </c>
      <c r="C161" s="34">
        <v>20000</v>
      </c>
      <c r="D161" s="23">
        <v>1</v>
      </c>
      <c r="E161" s="4">
        <f t="shared" si="48"/>
        <v>20800</v>
      </c>
      <c r="F161" s="4">
        <f t="shared" si="49"/>
        <v>21200</v>
      </c>
      <c r="G161" s="4">
        <f t="shared" si="50"/>
        <v>22000</v>
      </c>
      <c r="H161" s="4">
        <f t="shared" si="51"/>
        <v>24800</v>
      </c>
      <c r="I161" s="23" t="s">
        <v>3</v>
      </c>
      <c r="J161" s="23" t="s">
        <v>3</v>
      </c>
      <c r="K161" s="23" t="s">
        <v>4</v>
      </c>
      <c r="L161" s="23" t="s">
        <v>3</v>
      </c>
      <c r="M161" s="23" t="s">
        <v>3</v>
      </c>
      <c r="N161" s="23" t="s">
        <v>3</v>
      </c>
      <c r="O161" s="23" t="s">
        <v>3</v>
      </c>
      <c r="P161" s="23" t="s">
        <v>3</v>
      </c>
    </row>
    <row r="162" spans="1:16" hidden="1" outlineLevel="1">
      <c r="A162" s="23" t="s">
        <v>705</v>
      </c>
      <c r="B162" s="24" t="s">
        <v>135</v>
      </c>
      <c r="C162" s="34">
        <v>35000</v>
      </c>
      <c r="D162" s="23">
        <v>1</v>
      </c>
      <c r="E162" s="4">
        <f t="shared" si="48"/>
        <v>36400</v>
      </c>
      <c r="F162" s="4">
        <f t="shared" si="49"/>
        <v>37100</v>
      </c>
      <c r="G162" s="4">
        <f t="shared" si="50"/>
        <v>38500</v>
      </c>
      <c r="H162" s="4">
        <f t="shared" si="51"/>
        <v>43400</v>
      </c>
      <c r="I162" s="23" t="s">
        <v>3</v>
      </c>
      <c r="J162" s="23" t="s">
        <v>4</v>
      </c>
      <c r="K162" s="23" t="s">
        <v>3</v>
      </c>
      <c r="L162" s="23" t="s">
        <v>3</v>
      </c>
      <c r="M162" s="23" t="s">
        <v>3</v>
      </c>
      <c r="N162" s="23" t="s">
        <v>3</v>
      </c>
      <c r="O162" s="23" t="s">
        <v>3</v>
      </c>
      <c r="P162" s="23" t="s">
        <v>3</v>
      </c>
    </row>
    <row r="163" spans="1:16" hidden="1" outlineLevel="1">
      <c r="A163" s="23" t="s">
        <v>706</v>
      </c>
      <c r="B163" s="24" t="s">
        <v>135</v>
      </c>
      <c r="C163" s="34">
        <v>30000</v>
      </c>
      <c r="D163" s="23">
        <v>1</v>
      </c>
      <c r="E163" s="4">
        <f t="shared" si="48"/>
        <v>31200</v>
      </c>
      <c r="F163" s="4">
        <f t="shared" si="49"/>
        <v>31800</v>
      </c>
      <c r="G163" s="4">
        <f t="shared" si="50"/>
        <v>33000</v>
      </c>
      <c r="H163" s="4">
        <f t="shared" si="51"/>
        <v>37200</v>
      </c>
      <c r="I163" s="23" t="s">
        <v>4</v>
      </c>
      <c r="J163" s="23" t="s">
        <v>3</v>
      </c>
      <c r="K163" s="23" t="s">
        <v>3</v>
      </c>
      <c r="L163" s="23" t="s">
        <v>3</v>
      </c>
      <c r="M163" s="23" t="s">
        <v>3</v>
      </c>
      <c r="N163" s="23" t="s">
        <v>3</v>
      </c>
      <c r="O163" s="23" t="s">
        <v>3</v>
      </c>
      <c r="P163" s="23" t="s">
        <v>3</v>
      </c>
    </row>
    <row r="164" spans="1:16" hidden="1" outlineLevel="1">
      <c r="A164" s="23" t="s">
        <v>707</v>
      </c>
      <c r="B164" s="24" t="s">
        <v>135</v>
      </c>
      <c r="C164" s="34">
        <v>30000</v>
      </c>
      <c r="D164" s="23">
        <v>1</v>
      </c>
      <c r="E164" s="4">
        <f t="shared" si="48"/>
        <v>31200</v>
      </c>
      <c r="F164" s="4">
        <f t="shared" si="49"/>
        <v>31800</v>
      </c>
      <c r="G164" s="4">
        <f t="shared" si="50"/>
        <v>33000</v>
      </c>
      <c r="H164" s="4">
        <f t="shared" si="51"/>
        <v>37200</v>
      </c>
      <c r="I164" s="23" t="s">
        <v>3</v>
      </c>
      <c r="J164" s="23" t="s">
        <v>3</v>
      </c>
      <c r="K164" s="23" t="s">
        <v>3</v>
      </c>
      <c r="L164" s="23" t="s">
        <v>3</v>
      </c>
      <c r="M164" s="23" t="s">
        <v>3</v>
      </c>
      <c r="N164" s="23" t="s">
        <v>3</v>
      </c>
      <c r="O164" s="23" t="s">
        <v>3</v>
      </c>
      <c r="P164" s="23" t="s">
        <v>4</v>
      </c>
    </row>
    <row r="165" spans="1:16" hidden="1" outlineLevel="1">
      <c r="A165" s="23" t="s">
        <v>708</v>
      </c>
      <c r="B165" s="24" t="s">
        <v>135</v>
      </c>
      <c r="C165" s="34">
        <v>25000</v>
      </c>
      <c r="D165" s="23">
        <v>1</v>
      </c>
      <c r="E165" s="4">
        <f t="shared" si="48"/>
        <v>26000</v>
      </c>
      <c r="F165" s="4">
        <f t="shared" si="49"/>
        <v>26500</v>
      </c>
      <c r="G165" s="4">
        <f t="shared" si="50"/>
        <v>27500</v>
      </c>
      <c r="H165" s="4">
        <f t="shared" si="51"/>
        <v>31000</v>
      </c>
      <c r="I165" s="23" t="s">
        <v>3</v>
      </c>
      <c r="J165" s="23" t="s">
        <v>3</v>
      </c>
      <c r="K165" s="23" t="s">
        <v>3</v>
      </c>
      <c r="L165" s="23" t="s">
        <v>3</v>
      </c>
      <c r="M165" s="23" t="s">
        <v>3</v>
      </c>
      <c r="N165" s="23" t="s">
        <v>3</v>
      </c>
      <c r="O165" s="23" t="s">
        <v>4</v>
      </c>
      <c r="P165" s="23" t="s">
        <v>3</v>
      </c>
    </row>
    <row r="166" spans="1:16" hidden="1" outlineLevel="1">
      <c r="A166" s="23" t="s">
        <v>709</v>
      </c>
      <c r="B166" s="24" t="s">
        <v>135</v>
      </c>
      <c r="C166" s="34">
        <v>35000</v>
      </c>
      <c r="D166" s="23">
        <v>1</v>
      </c>
      <c r="E166" s="4">
        <f t="shared" si="48"/>
        <v>36400</v>
      </c>
      <c r="F166" s="4">
        <f t="shared" si="49"/>
        <v>37100</v>
      </c>
      <c r="G166" s="4">
        <f t="shared" si="50"/>
        <v>38500</v>
      </c>
      <c r="H166" s="4">
        <f t="shared" si="51"/>
        <v>43400</v>
      </c>
      <c r="I166" s="23" t="s">
        <v>3</v>
      </c>
      <c r="J166" s="23" t="s">
        <v>3</v>
      </c>
      <c r="K166" s="23" t="s">
        <v>3</v>
      </c>
      <c r="L166" s="23" t="s">
        <v>3</v>
      </c>
      <c r="M166" s="23" t="s">
        <v>3</v>
      </c>
      <c r="N166" s="23" t="s">
        <v>4</v>
      </c>
      <c r="O166" s="23" t="s">
        <v>3</v>
      </c>
      <c r="P166" s="23" t="s">
        <v>3</v>
      </c>
    </row>
    <row r="167" spans="1:16" hidden="1" outlineLevel="1">
      <c r="A167" s="23" t="s">
        <v>710</v>
      </c>
      <c r="B167" s="24" t="s">
        <v>135</v>
      </c>
      <c r="C167" s="34">
        <v>15000</v>
      </c>
      <c r="D167" s="23">
        <v>1</v>
      </c>
      <c r="E167" s="4">
        <f t="shared" si="48"/>
        <v>15600</v>
      </c>
      <c r="F167" s="4">
        <f t="shared" si="49"/>
        <v>15900</v>
      </c>
      <c r="G167" s="4">
        <f t="shared" si="50"/>
        <v>16500</v>
      </c>
      <c r="H167" s="4">
        <f t="shared" si="51"/>
        <v>18600</v>
      </c>
      <c r="I167" s="23" t="s">
        <v>4</v>
      </c>
      <c r="J167" s="23" t="s">
        <v>3</v>
      </c>
      <c r="K167" s="23" t="s">
        <v>3</v>
      </c>
      <c r="L167" s="23" t="s">
        <v>3</v>
      </c>
      <c r="M167" s="23" t="s">
        <v>3</v>
      </c>
      <c r="N167" s="23" t="s">
        <v>3</v>
      </c>
      <c r="O167" s="23" t="s">
        <v>3</v>
      </c>
      <c r="P167" s="23" t="s">
        <v>3</v>
      </c>
    </row>
    <row r="168" spans="1:16" hidden="1" outlineLevel="1">
      <c r="A168" s="23" t="s">
        <v>711</v>
      </c>
      <c r="B168" s="24" t="s">
        <v>135</v>
      </c>
      <c r="C168" s="34">
        <v>50000</v>
      </c>
      <c r="D168" s="23">
        <v>1</v>
      </c>
      <c r="E168" s="4">
        <f t="shared" si="48"/>
        <v>52000</v>
      </c>
      <c r="F168" s="4">
        <f t="shared" si="49"/>
        <v>53000</v>
      </c>
      <c r="G168" s="4">
        <f t="shared" si="50"/>
        <v>55000</v>
      </c>
      <c r="H168" s="4">
        <f t="shared" si="51"/>
        <v>62000</v>
      </c>
      <c r="I168" s="23" t="s">
        <v>3</v>
      </c>
      <c r="J168" s="23" t="s">
        <v>3</v>
      </c>
      <c r="K168" s="23" t="s">
        <v>3</v>
      </c>
      <c r="L168" s="23" t="s">
        <v>3</v>
      </c>
      <c r="M168" s="23" t="s">
        <v>4</v>
      </c>
      <c r="N168" s="23" t="s">
        <v>3</v>
      </c>
      <c r="O168" s="23" t="s">
        <v>3</v>
      </c>
      <c r="P168" s="23" t="s">
        <v>3</v>
      </c>
    </row>
    <row r="169" spans="1:16" collapsed="1">
      <c r="A169" s="23"/>
      <c r="B169" s="24"/>
      <c r="C169" s="24"/>
      <c r="D169" s="23"/>
      <c r="E169" s="23"/>
      <c r="F169" s="23"/>
      <c r="G169" s="23"/>
      <c r="H169" s="23"/>
      <c r="I169" s="23"/>
      <c r="J169" s="23"/>
      <c r="K169" s="23"/>
      <c r="L169" s="23"/>
      <c r="M169" s="23"/>
      <c r="N169" s="23"/>
      <c r="O169" s="23"/>
      <c r="P169" s="23"/>
    </row>
    <row r="170" spans="1:16">
      <c r="A170" s="46" t="s">
        <v>371</v>
      </c>
      <c r="B170" s="47" t="s">
        <v>370</v>
      </c>
      <c r="C170" s="47" t="s">
        <v>11</v>
      </c>
      <c r="D170" s="47" t="s">
        <v>6</v>
      </c>
      <c r="E170" s="81" t="s">
        <v>2</v>
      </c>
      <c r="F170" s="81"/>
      <c r="G170" s="81"/>
      <c r="H170" s="81"/>
      <c r="I170" s="82" t="s">
        <v>5</v>
      </c>
      <c r="J170" s="82"/>
      <c r="K170" s="82"/>
      <c r="L170" s="82"/>
      <c r="M170" s="82"/>
      <c r="N170" s="82"/>
      <c r="O170" s="82"/>
      <c r="P170" s="82"/>
    </row>
    <row r="171" spans="1:16">
      <c r="A171" s="23"/>
      <c r="B171" s="24"/>
      <c r="C171" s="24"/>
      <c r="D171" s="24"/>
      <c r="E171" s="44"/>
      <c r="F171" s="44"/>
      <c r="G171" s="44"/>
      <c r="H171" s="44"/>
      <c r="I171" s="23">
        <v>1</v>
      </c>
      <c r="J171" s="23">
        <v>2</v>
      </c>
      <c r="K171" s="23">
        <v>3</v>
      </c>
      <c r="L171" s="23">
        <v>4</v>
      </c>
      <c r="M171" s="23">
        <v>5</v>
      </c>
      <c r="N171" s="23">
        <v>6</v>
      </c>
      <c r="O171" s="23">
        <v>7</v>
      </c>
      <c r="P171" s="23">
        <v>8</v>
      </c>
    </row>
    <row r="172" spans="1:16" hidden="1" outlineLevel="1">
      <c r="A172" s="23" t="s">
        <v>712</v>
      </c>
      <c r="B172" s="24" t="s">
        <v>135</v>
      </c>
      <c r="C172" s="34">
        <v>25000</v>
      </c>
      <c r="D172" s="23">
        <v>1</v>
      </c>
      <c r="E172" s="4">
        <f t="shared" ref="E172:E189" si="52">C172*Taux5+C172</f>
        <v>26000</v>
      </c>
      <c r="F172" s="4">
        <f t="shared" ref="F172:F189" si="53">C172*Taux6+C172</f>
        <v>26500</v>
      </c>
      <c r="G172" s="4">
        <f t="shared" ref="G172:G189" si="54">C172*Taux7+C172</f>
        <v>27500</v>
      </c>
      <c r="H172" s="4">
        <f t="shared" ref="H172:H189" si="55">C172*Taux8+C172</f>
        <v>31000</v>
      </c>
      <c r="I172" s="23" t="s">
        <v>4</v>
      </c>
      <c r="J172" s="23" t="s">
        <v>3</v>
      </c>
      <c r="K172" s="23" t="s">
        <v>3</v>
      </c>
      <c r="L172" s="23" t="s">
        <v>3</v>
      </c>
      <c r="M172" s="23" t="s">
        <v>3</v>
      </c>
      <c r="N172" s="23" t="s">
        <v>3</v>
      </c>
      <c r="O172" s="23" t="s">
        <v>3</v>
      </c>
      <c r="P172" s="23" t="s">
        <v>3</v>
      </c>
    </row>
    <row r="173" spans="1:16" hidden="1" outlineLevel="1">
      <c r="A173" s="23" t="s">
        <v>713</v>
      </c>
      <c r="B173" s="24" t="s">
        <v>135</v>
      </c>
      <c r="C173" s="34">
        <v>15000</v>
      </c>
      <c r="D173" s="23">
        <v>1</v>
      </c>
      <c r="E173" s="4">
        <f t="shared" si="52"/>
        <v>15600</v>
      </c>
      <c r="F173" s="4">
        <f t="shared" si="53"/>
        <v>15900</v>
      </c>
      <c r="G173" s="4">
        <f t="shared" si="54"/>
        <v>16500</v>
      </c>
      <c r="H173" s="4">
        <f t="shared" si="55"/>
        <v>18600</v>
      </c>
      <c r="I173" s="23" t="s">
        <v>3</v>
      </c>
      <c r="J173" s="23" t="s">
        <v>4</v>
      </c>
      <c r="K173" s="23" t="s">
        <v>3</v>
      </c>
      <c r="L173" s="23" t="s">
        <v>3</v>
      </c>
      <c r="M173" s="23" t="s">
        <v>3</v>
      </c>
      <c r="N173" s="23" t="s">
        <v>3</v>
      </c>
      <c r="O173" s="23" t="s">
        <v>3</v>
      </c>
      <c r="P173" s="23" t="s">
        <v>3</v>
      </c>
    </row>
    <row r="174" spans="1:16" hidden="1" outlineLevel="1">
      <c r="A174" s="23" t="s">
        <v>714</v>
      </c>
      <c r="B174" s="24" t="s">
        <v>135</v>
      </c>
      <c r="C174" s="34">
        <v>35000</v>
      </c>
      <c r="D174" s="23">
        <v>1</v>
      </c>
      <c r="E174" s="4">
        <f t="shared" si="52"/>
        <v>36400</v>
      </c>
      <c r="F174" s="4">
        <f t="shared" si="53"/>
        <v>37100</v>
      </c>
      <c r="G174" s="4">
        <f t="shared" si="54"/>
        <v>38500</v>
      </c>
      <c r="H174" s="4">
        <f t="shared" si="55"/>
        <v>43400</v>
      </c>
      <c r="I174" s="23" t="s">
        <v>3</v>
      </c>
      <c r="J174" s="23" t="s">
        <v>3</v>
      </c>
      <c r="K174" s="23" t="s">
        <v>4</v>
      </c>
      <c r="L174" s="23" t="s">
        <v>3</v>
      </c>
      <c r="M174" s="23" t="s">
        <v>3</v>
      </c>
      <c r="N174" s="23" t="s">
        <v>3</v>
      </c>
      <c r="O174" s="23" t="s">
        <v>3</v>
      </c>
      <c r="P174" s="23" t="s">
        <v>3</v>
      </c>
    </row>
    <row r="175" spans="1:16" hidden="1" outlineLevel="1">
      <c r="A175" s="23" t="s">
        <v>715</v>
      </c>
      <c r="B175" s="24" t="s">
        <v>135</v>
      </c>
      <c r="C175" s="34">
        <v>20000</v>
      </c>
      <c r="D175" s="23">
        <v>1</v>
      </c>
      <c r="E175" s="4">
        <f t="shared" si="52"/>
        <v>20800</v>
      </c>
      <c r="F175" s="4">
        <f t="shared" si="53"/>
        <v>21200</v>
      </c>
      <c r="G175" s="4">
        <f t="shared" si="54"/>
        <v>22000</v>
      </c>
      <c r="H175" s="4">
        <f t="shared" si="55"/>
        <v>24800</v>
      </c>
      <c r="I175" s="23" t="s">
        <v>3</v>
      </c>
      <c r="J175" s="23" t="s">
        <v>3</v>
      </c>
      <c r="K175" s="23" t="s">
        <v>3</v>
      </c>
      <c r="L175" s="23" t="s">
        <v>4</v>
      </c>
      <c r="M175" s="23" t="s">
        <v>3</v>
      </c>
      <c r="N175" s="23" t="s">
        <v>3</v>
      </c>
      <c r="O175" s="23" t="s">
        <v>3</v>
      </c>
      <c r="P175" s="23" t="s">
        <v>3</v>
      </c>
    </row>
    <row r="176" spans="1:16" hidden="1" outlineLevel="1">
      <c r="A176" s="23" t="s">
        <v>716</v>
      </c>
      <c r="B176" s="24" t="s">
        <v>135</v>
      </c>
      <c r="C176" s="34">
        <v>5000</v>
      </c>
      <c r="D176" s="23">
        <v>1</v>
      </c>
      <c r="E176" s="4">
        <f t="shared" si="52"/>
        <v>5200</v>
      </c>
      <c r="F176" s="4">
        <f t="shared" si="53"/>
        <v>5300</v>
      </c>
      <c r="G176" s="4">
        <f t="shared" si="54"/>
        <v>5500</v>
      </c>
      <c r="H176" s="4">
        <f t="shared" si="55"/>
        <v>6200</v>
      </c>
      <c r="I176" s="23" t="s">
        <v>3</v>
      </c>
      <c r="J176" s="23" t="s">
        <v>3</v>
      </c>
      <c r="K176" s="23" t="s">
        <v>3</v>
      </c>
      <c r="L176" s="23" t="s">
        <v>3</v>
      </c>
      <c r="M176" s="23" t="s">
        <v>4</v>
      </c>
      <c r="N176" s="23" t="s">
        <v>3</v>
      </c>
      <c r="O176" s="23" t="s">
        <v>3</v>
      </c>
      <c r="P176" s="23" t="s">
        <v>3</v>
      </c>
    </row>
    <row r="177" spans="1:16" hidden="1" outlineLevel="1">
      <c r="A177" s="23" t="s">
        <v>717</v>
      </c>
      <c r="B177" s="24" t="s">
        <v>135</v>
      </c>
      <c r="C177" s="34">
        <v>40000</v>
      </c>
      <c r="D177" s="23">
        <v>1</v>
      </c>
      <c r="E177" s="4">
        <f t="shared" si="52"/>
        <v>41600</v>
      </c>
      <c r="F177" s="4">
        <f t="shared" si="53"/>
        <v>42400</v>
      </c>
      <c r="G177" s="4">
        <f t="shared" si="54"/>
        <v>44000</v>
      </c>
      <c r="H177" s="4">
        <f t="shared" si="55"/>
        <v>49600</v>
      </c>
      <c r="I177" s="23" t="s">
        <v>3</v>
      </c>
      <c r="J177" s="23" t="s">
        <v>3</v>
      </c>
      <c r="K177" s="23" t="s">
        <v>3</v>
      </c>
      <c r="L177" s="23" t="s">
        <v>3</v>
      </c>
      <c r="M177" s="23" t="s">
        <v>3</v>
      </c>
      <c r="N177" s="23" t="s">
        <v>4</v>
      </c>
      <c r="O177" s="23" t="s">
        <v>3</v>
      </c>
      <c r="P177" s="23" t="s">
        <v>3</v>
      </c>
    </row>
    <row r="178" spans="1:16" hidden="1" outlineLevel="1">
      <c r="A178" s="23" t="s">
        <v>1364</v>
      </c>
      <c r="B178" s="24" t="s">
        <v>135</v>
      </c>
      <c r="C178" s="34">
        <v>5000</v>
      </c>
      <c r="D178" s="23">
        <v>1</v>
      </c>
      <c r="E178" s="4">
        <f t="shared" ref="E178:E181" si="56">C178*Taux5+C178</f>
        <v>5200</v>
      </c>
      <c r="F178" s="4">
        <f t="shared" ref="F178:F181" si="57">C178*Taux6+C178</f>
        <v>5300</v>
      </c>
      <c r="G178" s="4">
        <f t="shared" ref="G178:G181" si="58">C178*Taux7+C178</f>
        <v>5500</v>
      </c>
      <c r="H178" s="4">
        <f t="shared" ref="H178:H181" si="59">C178*Taux8+C178</f>
        <v>6200</v>
      </c>
      <c r="I178" s="23" t="s">
        <v>3</v>
      </c>
      <c r="J178" s="23" t="s">
        <v>3</v>
      </c>
      <c r="K178" s="23" t="s">
        <v>3</v>
      </c>
      <c r="L178" s="23" t="s">
        <v>3</v>
      </c>
      <c r="M178" s="23" t="s">
        <v>3</v>
      </c>
      <c r="N178" s="23" t="s">
        <v>3</v>
      </c>
      <c r="O178" s="23" t="s">
        <v>4</v>
      </c>
      <c r="P178" s="23" t="s">
        <v>3</v>
      </c>
    </row>
    <row r="179" spans="1:16" hidden="1" outlineLevel="1">
      <c r="A179" s="23" t="s">
        <v>1365</v>
      </c>
      <c r="B179" s="24" t="s">
        <v>135</v>
      </c>
      <c r="C179" s="34">
        <v>7500</v>
      </c>
      <c r="D179" s="23">
        <v>1</v>
      </c>
      <c r="E179" s="4">
        <f t="shared" si="56"/>
        <v>7800</v>
      </c>
      <c r="F179" s="4">
        <f t="shared" si="57"/>
        <v>7950</v>
      </c>
      <c r="G179" s="4">
        <f t="shared" si="58"/>
        <v>8250</v>
      </c>
      <c r="H179" s="4">
        <f t="shared" si="59"/>
        <v>9300</v>
      </c>
      <c r="I179" s="23" t="s">
        <v>3</v>
      </c>
      <c r="J179" s="23" t="s">
        <v>3</v>
      </c>
      <c r="K179" s="23" t="s">
        <v>3</v>
      </c>
      <c r="L179" s="23" t="s">
        <v>3</v>
      </c>
      <c r="M179" s="23" t="s">
        <v>3</v>
      </c>
      <c r="N179" s="23" t="s">
        <v>3</v>
      </c>
      <c r="O179" s="23" t="s">
        <v>3</v>
      </c>
      <c r="P179" s="23" t="s">
        <v>4</v>
      </c>
    </row>
    <row r="180" spans="1:16" hidden="1" outlineLevel="1">
      <c r="A180" s="23" t="s">
        <v>1366</v>
      </c>
      <c r="B180" s="24" t="s">
        <v>135</v>
      </c>
      <c r="C180" s="34">
        <v>10000</v>
      </c>
      <c r="D180" s="23">
        <v>1</v>
      </c>
      <c r="E180" s="4">
        <f t="shared" si="56"/>
        <v>10400</v>
      </c>
      <c r="F180" s="4">
        <f t="shared" si="57"/>
        <v>10600</v>
      </c>
      <c r="G180" s="4">
        <f t="shared" si="58"/>
        <v>11000</v>
      </c>
      <c r="H180" s="4">
        <f t="shared" si="59"/>
        <v>12400</v>
      </c>
      <c r="I180" s="23" t="s">
        <v>4</v>
      </c>
      <c r="J180" s="23" t="s">
        <v>3</v>
      </c>
      <c r="K180" s="23" t="s">
        <v>3</v>
      </c>
      <c r="L180" s="23" t="s">
        <v>3</v>
      </c>
      <c r="M180" s="23" t="s">
        <v>3</v>
      </c>
      <c r="N180" s="23" t="s">
        <v>3</v>
      </c>
      <c r="O180" s="23" t="s">
        <v>3</v>
      </c>
      <c r="P180" s="23" t="s">
        <v>3</v>
      </c>
    </row>
    <row r="181" spans="1:16" hidden="1" outlineLevel="1">
      <c r="A181" s="23" t="s">
        <v>1367</v>
      </c>
      <c r="B181" s="24" t="s">
        <v>135</v>
      </c>
      <c r="C181" s="34">
        <v>15000</v>
      </c>
      <c r="D181" s="23">
        <v>1</v>
      </c>
      <c r="E181" s="4">
        <f t="shared" si="56"/>
        <v>15600</v>
      </c>
      <c r="F181" s="4">
        <f t="shared" si="57"/>
        <v>15900</v>
      </c>
      <c r="G181" s="4">
        <f t="shared" si="58"/>
        <v>16500</v>
      </c>
      <c r="H181" s="4">
        <f t="shared" si="59"/>
        <v>18600</v>
      </c>
      <c r="I181" s="23" t="s">
        <v>3</v>
      </c>
      <c r="J181" s="23" t="s">
        <v>4</v>
      </c>
      <c r="K181" s="23" t="s">
        <v>3</v>
      </c>
      <c r="L181" s="23" t="s">
        <v>3</v>
      </c>
      <c r="M181" s="23" t="s">
        <v>3</v>
      </c>
      <c r="N181" s="23" t="s">
        <v>3</v>
      </c>
      <c r="O181" s="23" t="s">
        <v>3</v>
      </c>
      <c r="P181" s="23" t="s">
        <v>3</v>
      </c>
    </row>
    <row r="182" spans="1:16" hidden="1" outlineLevel="1">
      <c r="A182" s="23" t="s">
        <v>1368</v>
      </c>
      <c r="B182" s="24" t="s">
        <v>135</v>
      </c>
      <c r="C182" s="34">
        <v>20000</v>
      </c>
      <c r="D182" s="23">
        <v>1</v>
      </c>
      <c r="E182" s="4">
        <f t="shared" si="52"/>
        <v>20800</v>
      </c>
      <c r="F182" s="4">
        <f t="shared" si="53"/>
        <v>21200</v>
      </c>
      <c r="G182" s="4">
        <f t="shared" si="54"/>
        <v>22000</v>
      </c>
      <c r="H182" s="4">
        <f t="shared" si="55"/>
        <v>24800</v>
      </c>
      <c r="I182" s="23" t="s">
        <v>3</v>
      </c>
      <c r="J182" s="23" t="s">
        <v>3</v>
      </c>
      <c r="K182" s="23" t="s">
        <v>4</v>
      </c>
      <c r="L182" s="23" t="s">
        <v>3</v>
      </c>
      <c r="M182" s="23" t="s">
        <v>3</v>
      </c>
      <c r="N182" s="23" t="s">
        <v>3</v>
      </c>
      <c r="O182" s="23" t="s">
        <v>3</v>
      </c>
      <c r="P182" s="23" t="s">
        <v>3</v>
      </c>
    </row>
    <row r="183" spans="1:16" hidden="1" outlineLevel="1">
      <c r="A183" s="23" t="s">
        <v>1262</v>
      </c>
      <c r="B183" s="24" t="s">
        <v>135</v>
      </c>
      <c r="C183" s="34">
        <v>75000</v>
      </c>
      <c r="D183" s="23">
        <v>1</v>
      </c>
      <c r="E183" s="4">
        <f t="shared" si="52"/>
        <v>78000</v>
      </c>
      <c r="F183" s="4">
        <f t="shared" si="53"/>
        <v>79500</v>
      </c>
      <c r="G183" s="4">
        <f t="shared" si="54"/>
        <v>82500</v>
      </c>
      <c r="H183" s="4">
        <f t="shared" si="55"/>
        <v>93000</v>
      </c>
      <c r="I183" s="23" t="s">
        <v>3</v>
      </c>
      <c r="J183" s="23" t="s">
        <v>3</v>
      </c>
      <c r="K183" s="23" t="s">
        <v>3</v>
      </c>
      <c r="L183" s="23" t="s">
        <v>3</v>
      </c>
      <c r="M183" s="23" t="s">
        <v>3</v>
      </c>
      <c r="N183" s="23" t="s">
        <v>3</v>
      </c>
      <c r="O183" s="23" t="s">
        <v>4</v>
      </c>
      <c r="P183" s="23" t="s">
        <v>3</v>
      </c>
    </row>
    <row r="184" spans="1:16" hidden="1" outlineLevel="1">
      <c r="A184" s="23" t="s">
        <v>718</v>
      </c>
      <c r="B184" s="24" t="s">
        <v>135</v>
      </c>
      <c r="C184" s="34">
        <v>12500</v>
      </c>
      <c r="D184" s="23">
        <v>1</v>
      </c>
      <c r="E184" s="4">
        <f t="shared" si="52"/>
        <v>13000</v>
      </c>
      <c r="F184" s="4">
        <f t="shared" si="53"/>
        <v>13250</v>
      </c>
      <c r="G184" s="4">
        <f t="shared" si="54"/>
        <v>13750</v>
      </c>
      <c r="H184" s="4">
        <f t="shared" si="55"/>
        <v>15500</v>
      </c>
      <c r="I184" s="23" t="s">
        <v>3</v>
      </c>
      <c r="J184" s="23" t="s">
        <v>3</v>
      </c>
      <c r="K184" s="23" t="s">
        <v>3</v>
      </c>
      <c r="L184" s="23" t="s">
        <v>3</v>
      </c>
      <c r="M184" s="23" t="s">
        <v>3</v>
      </c>
      <c r="N184" s="23" t="s">
        <v>3</v>
      </c>
      <c r="O184" s="23" t="s">
        <v>3</v>
      </c>
      <c r="P184" s="23" t="s">
        <v>4</v>
      </c>
    </row>
    <row r="185" spans="1:16" hidden="1" outlineLevel="1">
      <c r="A185" s="23" t="s">
        <v>719</v>
      </c>
      <c r="B185" s="24">
        <v>1</v>
      </c>
      <c r="C185" s="34">
        <v>500</v>
      </c>
      <c r="D185" s="23">
        <v>1</v>
      </c>
      <c r="E185" s="4">
        <f t="shared" si="52"/>
        <v>520</v>
      </c>
      <c r="F185" s="4">
        <f t="shared" si="53"/>
        <v>530</v>
      </c>
      <c r="G185" s="4">
        <f t="shared" si="54"/>
        <v>550</v>
      </c>
      <c r="H185" s="4">
        <f t="shared" si="55"/>
        <v>620</v>
      </c>
      <c r="I185" s="23" t="s">
        <v>3</v>
      </c>
      <c r="J185" s="23" t="s">
        <v>3</v>
      </c>
      <c r="K185" s="23" t="s">
        <v>3</v>
      </c>
      <c r="L185" s="23" t="s">
        <v>3</v>
      </c>
      <c r="M185" s="23" t="s">
        <v>3</v>
      </c>
      <c r="N185" s="23" t="s">
        <v>3</v>
      </c>
      <c r="O185" s="23" t="s">
        <v>4</v>
      </c>
      <c r="P185" s="23" t="s">
        <v>3</v>
      </c>
    </row>
    <row r="186" spans="1:16" hidden="1" outlineLevel="1">
      <c r="A186" s="23" t="s">
        <v>720</v>
      </c>
      <c r="B186" s="24" t="s">
        <v>135</v>
      </c>
      <c r="C186" s="34">
        <v>60000</v>
      </c>
      <c r="D186" s="23">
        <v>1</v>
      </c>
      <c r="E186" s="4">
        <f t="shared" si="52"/>
        <v>62400</v>
      </c>
      <c r="F186" s="4">
        <f t="shared" si="53"/>
        <v>63600</v>
      </c>
      <c r="G186" s="4">
        <f t="shared" si="54"/>
        <v>66000</v>
      </c>
      <c r="H186" s="4">
        <f t="shared" si="55"/>
        <v>74400</v>
      </c>
      <c r="I186" s="23" t="s">
        <v>3</v>
      </c>
      <c r="J186" s="23" t="s">
        <v>3</v>
      </c>
      <c r="K186" s="23" t="s">
        <v>3</v>
      </c>
      <c r="L186" s="23" t="s">
        <v>3</v>
      </c>
      <c r="M186" s="23" t="s">
        <v>3</v>
      </c>
      <c r="N186" s="23" t="s">
        <v>4</v>
      </c>
      <c r="O186" s="23" t="s">
        <v>3</v>
      </c>
      <c r="P186" s="23" t="s">
        <v>3</v>
      </c>
    </row>
    <row r="187" spans="1:16" hidden="1" outlineLevel="1">
      <c r="A187" s="23" t="s">
        <v>721</v>
      </c>
      <c r="B187" s="24" t="s">
        <v>135</v>
      </c>
      <c r="C187" s="34">
        <v>35000</v>
      </c>
      <c r="D187" s="23">
        <v>1</v>
      </c>
      <c r="E187" s="4">
        <f t="shared" si="52"/>
        <v>36400</v>
      </c>
      <c r="F187" s="4">
        <f t="shared" si="53"/>
        <v>37100</v>
      </c>
      <c r="G187" s="4">
        <f t="shared" si="54"/>
        <v>38500</v>
      </c>
      <c r="H187" s="4">
        <f t="shared" si="55"/>
        <v>43400</v>
      </c>
      <c r="I187" s="23" t="s">
        <v>3</v>
      </c>
      <c r="J187" s="23" t="s">
        <v>3</v>
      </c>
      <c r="K187" s="23" t="s">
        <v>3</v>
      </c>
      <c r="L187" s="23" t="s">
        <v>3</v>
      </c>
      <c r="M187" s="23" t="s">
        <v>4</v>
      </c>
      <c r="N187" s="23" t="s">
        <v>3</v>
      </c>
      <c r="O187" s="23" t="s">
        <v>3</v>
      </c>
      <c r="P187" s="23" t="s">
        <v>3</v>
      </c>
    </row>
    <row r="188" spans="1:16" hidden="1" outlineLevel="1">
      <c r="A188" s="23" t="s">
        <v>722</v>
      </c>
      <c r="B188" s="24" t="s">
        <v>135</v>
      </c>
      <c r="C188" s="34">
        <v>25000</v>
      </c>
      <c r="D188" s="23">
        <v>1</v>
      </c>
      <c r="E188" s="4">
        <f t="shared" si="52"/>
        <v>26000</v>
      </c>
      <c r="F188" s="4">
        <f t="shared" si="53"/>
        <v>26500</v>
      </c>
      <c r="G188" s="4">
        <f t="shared" si="54"/>
        <v>27500</v>
      </c>
      <c r="H188" s="4">
        <f t="shared" si="55"/>
        <v>31000</v>
      </c>
      <c r="I188" s="23" t="s">
        <v>3</v>
      </c>
      <c r="J188" s="23" t="s">
        <v>3</v>
      </c>
      <c r="K188" s="23" t="s">
        <v>3</v>
      </c>
      <c r="L188" s="23" t="s">
        <v>4</v>
      </c>
      <c r="M188" s="23" t="s">
        <v>3</v>
      </c>
      <c r="N188" s="23" t="s">
        <v>3</v>
      </c>
      <c r="O188" s="23" t="s">
        <v>3</v>
      </c>
      <c r="P188" s="23" t="s">
        <v>3</v>
      </c>
    </row>
    <row r="189" spans="1:16" hidden="1" outlineLevel="1">
      <c r="A189" s="23" t="s">
        <v>1157</v>
      </c>
      <c r="B189" s="24" t="s">
        <v>135</v>
      </c>
      <c r="C189" s="34">
        <v>50000</v>
      </c>
      <c r="D189" s="23">
        <v>1</v>
      </c>
      <c r="E189" s="4">
        <f t="shared" si="52"/>
        <v>52000</v>
      </c>
      <c r="F189" s="4">
        <f t="shared" si="53"/>
        <v>53000</v>
      </c>
      <c r="G189" s="4">
        <f t="shared" si="54"/>
        <v>55000</v>
      </c>
      <c r="H189" s="4">
        <f t="shared" si="55"/>
        <v>62000</v>
      </c>
      <c r="I189" s="23" t="s">
        <v>3</v>
      </c>
      <c r="J189" s="23" t="s">
        <v>3</v>
      </c>
      <c r="K189" s="23" t="s">
        <v>4</v>
      </c>
      <c r="L189" s="23" t="s">
        <v>3</v>
      </c>
      <c r="M189" s="23" t="s">
        <v>3</v>
      </c>
      <c r="N189" s="23" t="s">
        <v>3</v>
      </c>
      <c r="O189" s="23" t="s">
        <v>3</v>
      </c>
      <c r="P189" s="23" t="s">
        <v>3</v>
      </c>
    </row>
    <row r="190" spans="1:16" collapsed="1">
      <c r="A190" s="23"/>
      <c r="B190" s="24"/>
      <c r="C190" s="24"/>
      <c r="D190" s="23"/>
      <c r="E190" s="23"/>
      <c r="F190" s="23"/>
      <c r="G190" s="23"/>
      <c r="H190" s="23"/>
      <c r="I190" s="23"/>
      <c r="J190" s="23"/>
      <c r="K190" s="23"/>
      <c r="L190" s="23"/>
      <c r="M190" s="23"/>
      <c r="N190" s="23"/>
      <c r="O190" s="23"/>
      <c r="P190" s="23"/>
    </row>
    <row r="191" spans="1:16">
      <c r="A191" s="46" t="s">
        <v>373</v>
      </c>
      <c r="B191" s="47" t="s">
        <v>370</v>
      </c>
      <c r="C191" s="47" t="s">
        <v>11</v>
      </c>
      <c r="D191" s="47" t="s">
        <v>6</v>
      </c>
      <c r="E191" s="81" t="s">
        <v>2</v>
      </c>
      <c r="F191" s="81"/>
      <c r="G191" s="81"/>
      <c r="H191" s="81"/>
      <c r="I191" s="82" t="s">
        <v>5</v>
      </c>
      <c r="J191" s="82"/>
      <c r="K191" s="82"/>
      <c r="L191" s="82"/>
      <c r="M191" s="82"/>
      <c r="N191" s="82"/>
      <c r="O191" s="82"/>
      <c r="P191" s="82"/>
    </row>
    <row r="192" spans="1:16">
      <c r="A192" s="23"/>
      <c r="B192" s="24"/>
      <c r="C192" s="24"/>
      <c r="D192" s="24"/>
      <c r="E192" s="44"/>
      <c r="F192" s="44"/>
      <c r="G192" s="44"/>
      <c r="H192" s="44"/>
      <c r="I192" s="23">
        <v>1</v>
      </c>
      <c r="J192" s="23">
        <v>2</v>
      </c>
      <c r="K192" s="23">
        <v>3</v>
      </c>
      <c r="L192" s="23">
        <v>4</v>
      </c>
      <c r="M192" s="23">
        <v>5</v>
      </c>
      <c r="N192" s="23">
        <v>6</v>
      </c>
      <c r="O192" s="23">
        <v>7</v>
      </c>
      <c r="P192" s="23">
        <v>8</v>
      </c>
    </row>
    <row r="193" spans="1:16" hidden="1" outlineLevel="1">
      <c r="A193" s="23" t="s">
        <v>723</v>
      </c>
      <c r="B193" s="24" t="s">
        <v>135</v>
      </c>
      <c r="C193" s="34">
        <v>20000</v>
      </c>
      <c r="D193" s="23">
        <v>1</v>
      </c>
      <c r="E193" s="4">
        <f t="shared" ref="E193:E215" si="60">C193*Taux5+C193</f>
        <v>20800</v>
      </c>
      <c r="F193" s="4">
        <f t="shared" ref="F193:F215" si="61">C193*Taux6+C193</f>
        <v>21200</v>
      </c>
      <c r="G193" s="4">
        <f t="shared" ref="G193:G215" si="62">C193*Taux7+C193</f>
        <v>22000</v>
      </c>
      <c r="H193" s="4">
        <f t="shared" ref="H193:H215" si="63">C193*Taux8+C193</f>
        <v>24800</v>
      </c>
      <c r="I193" s="23" t="s">
        <v>4</v>
      </c>
      <c r="J193" s="23" t="s">
        <v>3</v>
      </c>
      <c r="K193" s="23" t="s">
        <v>3</v>
      </c>
      <c r="L193" s="23" t="s">
        <v>3</v>
      </c>
      <c r="M193" s="23" t="s">
        <v>3</v>
      </c>
      <c r="N193" s="23" t="s">
        <v>3</v>
      </c>
      <c r="O193" s="23" t="s">
        <v>3</v>
      </c>
      <c r="P193" s="23" t="s">
        <v>3</v>
      </c>
    </row>
    <row r="194" spans="1:16" hidden="1" outlineLevel="1">
      <c r="A194" s="23" t="s">
        <v>724</v>
      </c>
      <c r="B194" s="24" t="s">
        <v>135</v>
      </c>
      <c r="C194" s="34">
        <v>35000</v>
      </c>
      <c r="D194" s="23">
        <v>1</v>
      </c>
      <c r="E194" s="4">
        <f t="shared" si="60"/>
        <v>36400</v>
      </c>
      <c r="F194" s="4">
        <f t="shared" si="61"/>
        <v>37100</v>
      </c>
      <c r="G194" s="4">
        <f t="shared" si="62"/>
        <v>38500</v>
      </c>
      <c r="H194" s="4">
        <f t="shared" si="63"/>
        <v>43400</v>
      </c>
      <c r="I194" s="23" t="s">
        <v>4</v>
      </c>
      <c r="J194" s="23" t="s">
        <v>3</v>
      </c>
      <c r="K194" s="23" t="s">
        <v>3</v>
      </c>
      <c r="L194" s="23" t="s">
        <v>3</v>
      </c>
      <c r="M194" s="23" t="s">
        <v>3</v>
      </c>
      <c r="N194" s="23" t="s">
        <v>3</v>
      </c>
      <c r="O194" s="23" t="s">
        <v>3</v>
      </c>
      <c r="P194" s="23" t="s">
        <v>3</v>
      </c>
    </row>
    <row r="195" spans="1:16" hidden="1" outlineLevel="1">
      <c r="A195" s="23" t="s">
        <v>725</v>
      </c>
      <c r="B195" s="24" t="s">
        <v>135</v>
      </c>
      <c r="C195" s="34">
        <v>10000</v>
      </c>
      <c r="D195" s="23">
        <v>1</v>
      </c>
      <c r="E195" s="4">
        <f t="shared" si="60"/>
        <v>10400</v>
      </c>
      <c r="F195" s="4">
        <f t="shared" si="61"/>
        <v>10600</v>
      </c>
      <c r="G195" s="4">
        <f t="shared" si="62"/>
        <v>11000</v>
      </c>
      <c r="H195" s="4">
        <f t="shared" si="63"/>
        <v>12400</v>
      </c>
      <c r="I195" s="23" t="s">
        <v>3</v>
      </c>
      <c r="J195" s="23" t="s">
        <v>4</v>
      </c>
      <c r="K195" s="23" t="s">
        <v>3</v>
      </c>
      <c r="L195" s="23" t="s">
        <v>3</v>
      </c>
      <c r="M195" s="23" t="s">
        <v>3</v>
      </c>
      <c r="N195" s="23" t="s">
        <v>3</v>
      </c>
      <c r="O195" s="23" t="s">
        <v>3</v>
      </c>
      <c r="P195" s="23" t="s">
        <v>3</v>
      </c>
    </row>
    <row r="196" spans="1:16" hidden="1" outlineLevel="1">
      <c r="A196" s="23" t="s">
        <v>726</v>
      </c>
      <c r="B196" s="24" t="s">
        <v>135</v>
      </c>
      <c r="C196" s="34">
        <v>25000</v>
      </c>
      <c r="D196" s="23">
        <v>1</v>
      </c>
      <c r="E196" s="4">
        <f t="shared" si="60"/>
        <v>26000</v>
      </c>
      <c r="F196" s="4">
        <f t="shared" si="61"/>
        <v>26500</v>
      </c>
      <c r="G196" s="4">
        <f t="shared" si="62"/>
        <v>27500</v>
      </c>
      <c r="H196" s="4">
        <f t="shared" si="63"/>
        <v>31000</v>
      </c>
      <c r="I196" s="23" t="s">
        <v>3</v>
      </c>
      <c r="J196" s="23" t="s">
        <v>4</v>
      </c>
      <c r="K196" s="23" t="s">
        <v>3</v>
      </c>
      <c r="L196" s="23" t="s">
        <v>3</v>
      </c>
      <c r="M196" s="23" t="s">
        <v>3</v>
      </c>
      <c r="N196" s="23" t="s">
        <v>3</v>
      </c>
      <c r="O196" s="23" t="s">
        <v>3</v>
      </c>
      <c r="P196" s="23" t="s">
        <v>3</v>
      </c>
    </row>
    <row r="197" spans="1:16" hidden="1" outlineLevel="1">
      <c r="A197" s="23" t="s">
        <v>727</v>
      </c>
      <c r="B197" s="24" t="s">
        <v>135</v>
      </c>
      <c r="C197" s="34">
        <v>7500</v>
      </c>
      <c r="D197" s="23">
        <v>1</v>
      </c>
      <c r="E197" s="4">
        <f t="shared" si="60"/>
        <v>7800</v>
      </c>
      <c r="F197" s="4">
        <f t="shared" si="61"/>
        <v>7950</v>
      </c>
      <c r="G197" s="4">
        <f t="shared" si="62"/>
        <v>8250</v>
      </c>
      <c r="H197" s="4">
        <f t="shared" si="63"/>
        <v>9300</v>
      </c>
      <c r="I197" s="23" t="s">
        <v>3</v>
      </c>
      <c r="J197" s="23" t="s">
        <v>3</v>
      </c>
      <c r="K197" s="23" t="s">
        <v>4</v>
      </c>
      <c r="L197" s="23" t="s">
        <v>3</v>
      </c>
      <c r="M197" s="23" t="s">
        <v>3</v>
      </c>
      <c r="N197" s="23" t="s">
        <v>3</v>
      </c>
      <c r="O197" s="23" t="s">
        <v>3</v>
      </c>
      <c r="P197" s="23" t="s">
        <v>3</v>
      </c>
    </row>
    <row r="198" spans="1:16" hidden="1" outlineLevel="1">
      <c r="A198" s="23" t="s">
        <v>728</v>
      </c>
      <c r="B198" s="24" t="s">
        <v>135</v>
      </c>
      <c r="C198" s="34">
        <v>15000</v>
      </c>
      <c r="D198" s="23">
        <v>1</v>
      </c>
      <c r="E198" s="4">
        <f t="shared" si="60"/>
        <v>15600</v>
      </c>
      <c r="F198" s="4">
        <f t="shared" si="61"/>
        <v>15900</v>
      </c>
      <c r="G198" s="4">
        <f t="shared" si="62"/>
        <v>16500</v>
      </c>
      <c r="H198" s="4">
        <f t="shared" si="63"/>
        <v>18600</v>
      </c>
      <c r="I198" s="23" t="s">
        <v>3</v>
      </c>
      <c r="J198" s="23" t="s">
        <v>3</v>
      </c>
      <c r="K198" s="23" t="s">
        <v>4</v>
      </c>
      <c r="L198" s="23" t="s">
        <v>3</v>
      </c>
      <c r="M198" s="23" t="s">
        <v>3</v>
      </c>
      <c r="N198" s="23" t="s">
        <v>3</v>
      </c>
      <c r="O198" s="23" t="s">
        <v>3</v>
      </c>
      <c r="P198" s="23" t="s">
        <v>3</v>
      </c>
    </row>
    <row r="199" spans="1:16" hidden="1" outlineLevel="1">
      <c r="A199" s="23" t="s">
        <v>729</v>
      </c>
      <c r="B199" s="24" t="s">
        <v>135</v>
      </c>
      <c r="C199" s="34">
        <v>10000</v>
      </c>
      <c r="D199" s="23">
        <v>1</v>
      </c>
      <c r="E199" s="4">
        <f t="shared" si="60"/>
        <v>10400</v>
      </c>
      <c r="F199" s="4">
        <f t="shared" si="61"/>
        <v>10600</v>
      </c>
      <c r="G199" s="4">
        <f t="shared" si="62"/>
        <v>11000</v>
      </c>
      <c r="H199" s="4">
        <f t="shared" si="63"/>
        <v>12400</v>
      </c>
      <c r="I199" s="23" t="s">
        <v>3</v>
      </c>
      <c r="J199" s="23" t="s">
        <v>3</v>
      </c>
      <c r="K199" s="23" t="s">
        <v>3</v>
      </c>
      <c r="L199" s="23" t="s">
        <v>4</v>
      </c>
      <c r="M199" s="23" t="s">
        <v>3</v>
      </c>
      <c r="N199" s="23" t="s">
        <v>3</v>
      </c>
      <c r="O199" s="23" t="s">
        <v>3</v>
      </c>
      <c r="P199" s="23" t="s">
        <v>3</v>
      </c>
    </row>
    <row r="200" spans="1:16" hidden="1" outlineLevel="1">
      <c r="A200" s="23" t="s">
        <v>730</v>
      </c>
      <c r="B200" s="24" t="s">
        <v>135</v>
      </c>
      <c r="C200" s="34">
        <v>25000</v>
      </c>
      <c r="D200" s="23">
        <v>1</v>
      </c>
      <c r="E200" s="4">
        <f t="shared" si="60"/>
        <v>26000</v>
      </c>
      <c r="F200" s="4">
        <f t="shared" si="61"/>
        <v>26500</v>
      </c>
      <c r="G200" s="4">
        <f t="shared" si="62"/>
        <v>27500</v>
      </c>
      <c r="H200" s="4">
        <f t="shared" si="63"/>
        <v>31000</v>
      </c>
      <c r="I200" s="23" t="s">
        <v>3</v>
      </c>
      <c r="J200" s="23" t="s">
        <v>3</v>
      </c>
      <c r="K200" s="23" t="s">
        <v>3</v>
      </c>
      <c r="L200" s="23" t="s">
        <v>4</v>
      </c>
      <c r="M200" s="23" t="s">
        <v>3</v>
      </c>
      <c r="N200" s="23" t="s">
        <v>3</v>
      </c>
      <c r="O200" s="23" t="s">
        <v>3</v>
      </c>
      <c r="P200" s="23" t="s">
        <v>3</v>
      </c>
    </row>
    <row r="201" spans="1:16" hidden="1" outlineLevel="1">
      <c r="A201" s="23" t="s">
        <v>731</v>
      </c>
      <c r="B201" s="24" t="s">
        <v>135</v>
      </c>
      <c r="C201" s="34">
        <v>30000</v>
      </c>
      <c r="D201" s="23">
        <v>1</v>
      </c>
      <c r="E201" s="4">
        <f t="shared" si="60"/>
        <v>31200</v>
      </c>
      <c r="F201" s="4">
        <f t="shared" si="61"/>
        <v>31800</v>
      </c>
      <c r="G201" s="4">
        <f t="shared" si="62"/>
        <v>33000</v>
      </c>
      <c r="H201" s="4">
        <f t="shared" si="63"/>
        <v>37200</v>
      </c>
      <c r="I201" s="23" t="s">
        <v>3</v>
      </c>
      <c r="J201" s="23" t="s">
        <v>3</v>
      </c>
      <c r="K201" s="23" t="s">
        <v>3</v>
      </c>
      <c r="L201" s="23" t="s">
        <v>3</v>
      </c>
      <c r="M201" s="23" t="s">
        <v>4</v>
      </c>
      <c r="N201" s="23" t="s">
        <v>3</v>
      </c>
      <c r="O201" s="23" t="s">
        <v>3</v>
      </c>
      <c r="P201" s="23" t="s">
        <v>3</v>
      </c>
    </row>
    <row r="202" spans="1:16" hidden="1" outlineLevel="1">
      <c r="A202" s="23" t="s">
        <v>732</v>
      </c>
      <c r="B202" s="24" t="s">
        <v>135</v>
      </c>
      <c r="C202" s="34">
        <v>50000</v>
      </c>
      <c r="D202" s="23">
        <v>1</v>
      </c>
      <c r="E202" s="4">
        <f t="shared" si="60"/>
        <v>52000</v>
      </c>
      <c r="F202" s="4">
        <f t="shared" si="61"/>
        <v>53000</v>
      </c>
      <c r="G202" s="4">
        <f t="shared" si="62"/>
        <v>55000</v>
      </c>
      <c r="H202" s="4">
        <f t="shared" si="63"/>
        <v>62000</v>
      </c>
      <c r="I202" s="23" t="s">
        <v>3</v>
      </c>
      <c r="J202" s="23" t="s">
        <v>3</v>
      </c>
      <c r="K202" s="23" t="s">
        <v>3</v>
      </c>
      <c r="L202" s="23" t="s">
        <v>3</v>
      </c>
      <c r="M202" s="23" t="s">
        <v>4</v>
      </c>
      <c r="N202" s="23" t="s">
        <v>3</v>
      </c>
      <c r="O202" s="23" t="s">
        <v>3</v>
      </c>
      <c r="P202" s="23" t="s">
        <v>3</v>
      </c>
    </row>
    <row r="203" spans="1:16" hidden="1" outlineLevel="1">
      <c r="A203" s="23" t="s">
        <v>733</v>
      </c>
      <c r="B203" s="24" t="s">
        <v>135</v>
      </c>
      <c r="C203" s="34">
        <v>10000</v>
      </c>
      <c r="D203" s="23">
        <v>1</v>
      </c>
      <c r="E203" s="4">
        <f t="shared" si="60"/>
        <v>10400</v>
      </c>
      <c r="F203" s="4">
        <f t="shared" si="61"/>
        <v>10600</v>
      </c>
      <c r="G203" s="4">
        <f t="shared" si="62"/>
        <v>11000</v>
      </c>
      <c r="H203" s="4">
        <f t="shared" si="63"/>
        <v>12400</v>
      </c>
      <c r="I203" s="23" t="s">
        <v>3</v>
      </c>
      <c r="J203" s="23" t="s">
        <v>3</v>
      </c>
      <c r="K203" s="23" t="s">
        <v>3</v>
      </c>
      <c r="L203" s="23" t="s">
        <v>3</v>
      </c>
      <c r="M203" s="23" t="s">
        <v>3</v>
      </c>
      <c r="N203" s="23" t="s">
        <v>4</v>
      </c>
      <c r="O203" s="23" t="s">
        <v>3</v>
      </c>
      <c r="P203" s="23" t="s">
        <v>3</v>
      </c>
    </row>
    <row r="204" spans="1:16" hidden="1" outlineLevel="1">
      <c r="A204" s="23" t="s">
        <v>1158</v>
      </c>
      <c r="B204" s="24" t="s">
        <v>135</v>
      </c>
      <c r="C204" s="34">
        <v>10000</v>
      </c>
      <c r="D204" s="23">
        <v>1</v>
      </c>
      <c r="E204" s="4">
        <f t="shared" si="60"/>
        <v>10400</v>
      </c>
      <c r="F204" s="4">
        <f t="shared" si="61"/>
        <v>10600</v>
      </c>
      <c r="G204" s="4">
        <f t="shared" si="62"/>
        <v>11000</v>
      </c>
      <c r="H204" s="4">
        <f t="shared" si="63"/>
        <v>12400</v>
      </c>
      <c r="I204" s="23" t="s">
        <v>3</v>
      </c>
      <c r="J204" s="23" t="s">
        <v>3</v>
      </c>
      <c r="K204" s="23" t="s">
        <v>3</v>
      </c>
      <c r="L204" s="23" t="s">
        <v>4</v>
      </c>
      <c r="M204" s="23" t="s">
        <v>3</v>
      </c>
      <c r="N204" s="23" t="s">
        <v>3</v>
      </c>
      <c r="O204" s="23" t="s">
        <v>3</v>
      </c>
      <c r="P204" s="23" t="s">
        <v>3</v>
      </c>
    </row>
    <row r="205" spans="1:16" hidden="1" outlineLevel="1">
      <c r="A205" s="23" t="s">
        <v>1159</v>
      </c>
      <c r="B205" s="24" t="s">
        <v>135</v>
      </c>
      <c r="C205" s="34">
        <v>20000</v>
      </c>
      <c r="D205" s="23">
        <v>1</v>
      </c>
      <c r="E205" s="4">
        <f t="shared" si="60"/>
        <v>20800</v>
      </c>
      <c r="F205" s="4">
        <f t="shared" si="61"/>
        <v>21200</v>
      </c>
      <c r="G205" s="4">
        <f t="shared" si="62"/>
        <v>22000</v>
      </c>
      <c r="H205" s="4">
        <f t="shared" si="63"/>
        <v>24800</v>
      </c>
      <c r="I205" s="23" t="s">
        <v>3</v>
      </c>
      <c r="J205" s="23" t="s">
        <v>3</v>
      </c>
      <c r="K205" s="23" t="s">
        <v>3</v>
      </c>
      <c r="L205" s="23" t="s">
        <v>3</v>
      </c>
      <c r="M205" s="23" t="s">
        <v>4</v>
      </c>
      <c r="N205" s="23" t="s">
        <v>3</v>
      </c>
      <c r="O205" s="23" t="s">
        <v>3</v>
      </c>
      <c r="P205" s="23" t="s">
        <v>3</v>
      </c>
    </row>
    <row r="206" spans="1:16" hidden="1" outlineLevel="1">
      <c r="A206" s="23" t="s">
        <v>1160</v>
      </c>
      <c r="B206" s="24" t="s">
        <v>135</v>
      </c>
      <c r="C206" s="34">
        <v>25000</v>
      </c>
      <c r="D206" s="23">
        <v>1</v>
      </c>
      <c r="E206" s="4">
        <f t="shared" si="60"/>
        <v>26000</v>
      </c>
      <c r="F206" s="4">
        <f t="shared" si="61"/>
        <v>26500</v>
      </c>
      <c r="G206" s="4">
        <f t="shared" si="62"/>
        <v>27500</v>
      </c>
      <c r="H206" s="4">
        <f t="shared" si="63"/>
        <v>31000</v>
      </c>
      <c r="I206" s="23" t="s">
        <v>3</v>
      </c>
      <c r="J206" s="23" t="s">
        <v>4</v>
      </c>
      <c r="K206" s="23" t="s">
        <v>3</v>
      </c>
      <c r="L206" s="23" t="s">
        <v>3</v>
      </c>
      <c r="M206" s="23" t="s">
        <v>3</v>
      </c>
      <c r="N206" s="23" t="s">
        <v>3</v>
      </c>
      <c r="O206" s="23" t="s">
        <v>3</v>
      </c>
      <c r="P206" s="23" t="s">
        <v>3</v>
      </c>
    </row>
    <row r="207" spans="1:16" hidden="1" outlineLevel="1">
      <c r="A207" s="23" t="s">
        <v>1161</v>
      </c>
      <c r="B207" s="24" t="s">
        <v>135</v>
      </c>
      <c r="C207" s="34">
        <v>10000</v>
      </c>
      <c r="D207" s="23">
        <v>1</v>
      </c>
      <c r="E207" s="4">
        <f t="shared" si="60"/>
        <v>10400</v>
      </c>
      <c r="F207" s="4">
        <f t="shared" si="61"/>
        <v>10600</v>
      </c>
      <c r="G207" s="4">
        <f t="shared" si="62"/>
        <v>11000</v>
      </c>
      <c r="H207" s="4">
        <f t="shared" si="63"/>
        <v>12400</v>
      </c>
      <c r="I207" s="23" t="s">
        <v>3</v>
      </c>
      <c r="J207" s="23" t="s">
        <v>3</v>
      </c>
      <c r="K207" s="23" t="s">
        <v>3</v>
      </c>
      <c r="L207" s="23" t="s">
        <v>3</v>
      </c>
      <c r="M207" s="23" t="s">
        <v>3</v>
      </c>
      <c r="N207" s="23" t="s">
        <v>3</v>
      </c>
      <c r="O207" s="23" t="s">
        <v>3</v>
      </c>
      <c r="P207" s="23" t="s">
        <v>4</v>
      </c>
    </row>
    <row r="208" spans="1:16" hidden="1" outlineLevel="1">
      <c r="A208" s="23" t="s">
        <v>734</v>
      </c>
      <c r="B208" s="24" t="s">
        <v>135</v>
      </c>
      <c r="C208" s="34">
        <v>20000</v>
      </c>
      <c r="D208" s="23">
        <v>1</v>
      </c>
      <c r="E208" s="4">
        <f t="shared" si="60"/>
        <v>20800</v>
      </c>
      <c r="F208" s="4">
        <f t="shared" si="61"/>
        <v>21200</v>
      </c>
      <c r="G208" s="4">
        <f t="shared" si="62"/>
        <v>22000</v>
      </c>
      <c r="H208" s="4">
        <f t="shared" si="63"/>
        <v>24800</v>
      </c>
      <c r="I208" s="23" t="s">
        <v>3</v>
      </c>
      <c r="J208" s="23" t="s">
        <v>3</v>
      </c>
      <c r="K208" s="23" t="s">
        <v>3</v>
      </c>
      <c r="L208" s="23" t="s">
        <v>3</v>
      </c>
      <c r="M208" s="23" t="s">
        <v>3</v>
      </c>
      <c r="N208" s="23" t="s">
        <v>4</v>
      </c>
      <c r="O208" s="23" t="s">
        <v>3</v>
      </c>
      <c r="P208" s="23" t="s">
        <v>3</v>
      </c>
    </row>
    <row r="209" spans="1:16" ht="22.5" hidden="1" outlineLevel="1">
      <c r="A209" s="45" t="s">
        <v>735</v>
      </c>
      <c r="B209" s="24" t="s">
        <v>135</v>
      </c>
      <c r="C209" s="34">
        <v>40000</v>
      </c>
      <c r="D209" s="23">
        <v>1</v>
      </c>
      <c r="E209" s="4">
        <f t="shared" si="60"/>
        <v>41600</v>
      </c>
      <c r="F209" s="4">
        <f t="shared" si="61"/>
        <v>42400</v>
      </c>
      <c r="G209" s="4">
        <f t="shared" si="62"/>
        <v>44000</v>
      </c>
      <c r="H209" s="4">
        <f t="shared" si="63"/>
        <v>49600</v>
      </c>
      <c r="I209" s="23" t="s">
        <v>3</v>
      </c>
      <c r="J209" s="23" t="s">
        <v>3</v>
      </c>
      <c r="K209" s="23" t="s">
        <v>3</v>
      </c>
      <c r="L209" s="23" t="s">
        <v>3</v>
      </c>
      <c r="M209" s="23" t="s">
        <v>3</v>
      </c>
      <c r="N209" s="23" t="s">
        <v>3</v>
      </c>
      <c r="O209" s="23" t="s">
        <v>4</v>
      </c>
      <c r="P209" s="23" t="s">
        <v>3</v>
      </c>
    </row>
    <row r="210" spans="1:16" hidden="1" outlineLevel="1">
      <c r="A210" s="23" t="s">
        <v>736</v>
      </c>
      <c r="B210" s="24" t="s">
        <v>135</v>
      </c>
      <c r="C210" s="34">
        <v>25000</v>
      </c>
      <c r="D210" s="23">
        <v>1</v>
      </c>
      <c r="E210" s="4">
        <f t="shared" si="60"/>
        <v>26000</v>
      </c>
      <c r="F210" s="4">
        <f t="shared" si="61"/>
        <v>26500</v>
      </c>
      <c r="G210" s="4">
        <f t="shared" si="62"/>
        <v>27500</v>
      </c>
      <c r="H210" s="4">
        <f t="shared" si="63"/>
        <v>31000</v>
      </c>
      <c r="I210" s="23" t="s">
        <v>3</v>
      </c>
      <c r="J210" s="23" t="s">
        <v>3</v>
      </c>
      <c r="K210" s="23" t="s">
        <v>3</v>
      </c>
      <c r="L210" s="23" t="s">
        <v>3</v>
      </c>
      <c r="M210" s="23" t="s">
        <v>3</v>
      </c>
      <c r="N210" s="23" t="s">
        <v>3</v>
      </c>
      <c r="O210" s="23" t="s">
        <v>4</v>
      </c>
      <c r="P210" s="23" t="s">
        <v>3</v>
      </c>
    </row>
    <row r="211" spans="1:16" hidden="1" outlineLevel="1">
      <c r="A211" s="23" t="s">
        <v>737</v>
      </c>
      <c r="B211" s="24" t="s">
        <v>135</v>
      </c>
      <c r="C211" s="34">
        <v>15000</v>
      </c>
      <c r="D211" s="23">
        <v>1</v>
      </c>
      <c r="E211" s="4">
        <f t="shared" si="60"/>
        <v>15600</v>
      </c>
      <c r="F211" s="4">
        <f t="shared" si="61"/>
        <v>15900</v>
      </c>
      <c r="G211" s="4">
        <f t="shared" si="62"/>
        <v>16500</v>
      </c>
      <c r="H211" s="4">
        <f t="shared" si="63"/>
        <v>18600</v>
      </c>
      <c r="I211" s="23" t="s">
        <v>3</v>
      </c>
      <c r="J211" s="23" t="s">
        <v>3</v>
      </c>
      <c r="K211" s="23" t="s">
        <v>3</v>
      </c>
      <c r="L211" s="23" t="s">
        <v>3</v>
      </c>
      <c r="M211" s="23" t="s">
        <v>3</v>
      </c>
      <c r="N211" s="23" t="s">
        <v>3</v>
      </c>
      <c r="O211" s="23" t="s">
        <v>3</v>
      </c>
      <c r="P211" s="23" t="s">
        <v>4</v>
      </c>
    </row>
    <row r="212" spans="1:16" hidden="1" outlineLevel="1">
      <c r="A212" s="23" t="s">
        <v>738</v>
      </c>
      <c r="B212" s="24" t="s">
        <v>135</v>
      </c>
      <c r="C212" s="34">
        <v>25000</v>
      </c>
      <c r="D212" s="23">
        <v>1</v>
      </c>
      <c r="E212" s="4">
        <f t="shared" si="60"/>
        <v>26000</v>
      </c>
      <c r="F212" s="4">
        <f t="shared" si="61"/>
        <v>26500</v>
      </c>
      <c r="G212" s="4">
        <f t="shared" si="62"/>
        <v>27500</v>
      </c>
      <c r="H212" s="4">
        <f t="shared" si="63"/>
        <v>31000</v>
      </c>
      <c r="I212" s="23" t="s">
        <v>3</v>
      </c>
      <c r="J212" s="23" t="s">
        <v>3</v>
      </c>
      <c r="K212" s="23" t="s">
        <v>3</v>
      </c>
      <c r="L212" s="23" t="s">
        <v>3</v>
      </c>
      <c r="M212" s="23" t="s">
        <v>3</v>
      </c>
      <c r="N212" s="23" t="s">
        <v>3</v>
      </c>
      <c r="O212" s="23" t="s">
        <v>3</v>
      </c>
      <c r="P212" s="23" t="s">
        <v>4</v>
      </c>
    </row>
    <row r="213" spans="1:16" hidden="1" outlineLevel="1">
      <c r="A213" s="23" t="s">
        <v>739</v>
      </c>
      <c r="B213" s="24" t="s">
        <v>135</v>
      </c>
      <c r="C213" s="34">
        <v>10000</v>
      </c>
      <c r="D213" s="23">
        <v>1</v>
      </c>
      <c r="E213" s="4">
        <f t="shared" si="60"/>
        <v>10400</v>
      </c>
      <c r="F213" s="4">
        <f t="shared" si="61"/>
        <v>10600</v>
      </c>
      <c r="G213" s="4">
        <f t="shared" si="62"/>
        <v>11000</v>
      </c>
      <c r="H213" s="4">
        <f t="shared" si="63"/>
        <v>12400</v>
      </c>
      <c r="I213" s="23" t="s">
        <v>3</v>
      </c>
      <c r="J213" s="23" t="s">
        <v>3</v>
      </c>
      <c r="K213" s="23" t="s">
        <v>3</v>
      </c>
      <c r="L213" s="23" t="s">
        <v>3</v>
      </c>
      <c r="M213" s="23" t="s">
        <v>3</v>
      </c>
      <c r="N213" s="23" t="s">
        <v>3</v>
      </c>
      <c r="O213" s="23" t="s">
        <v>3</v>
      </c>
      <c r="P213" s="23" t="s">
        <v>3</v>
      </c>
    </row>
    <row r="214" spans="1:16" hidden="1" outlineLevel="1">
      <c r="A214" s="23" t="s">
        <v>740</v>
      </c>
      <c r="B214" s="24" t="s">
        <v>135</v>
      </c>
      <c r="C214" s="34">
        <v>35000</v>
      </c>
      <c r="D214" s="23">
        <v>1</v>
      </c>
      <c r="E214" s="4">
        <f t="shared" si="60"/>
        <v>36400</v>
      </c>
      <c r="F214" s="4">
        <f t="shared" si="61"/>
        <v>37100</v>
      </c>
      <c r="G214" s="4">
        <f t="shared" si="62"/>
        <v>38500</v>
      </c>
      <c r="H214" s="4">
        <f t="shared" si="63"/>
        <v>43400</v>
      </c>
      <c r="I214" s="23" t="s">
        <v>3</v>
      </c>
      <c r="J214" s="23" t="s">
        <v>3</v>
      </c>
      <c r="K214" s="23" t="s">
        <v>3</v>
      </c>
      <c r="L214" s="23" t="s">
        <v>3</v>
      </c>
      <c r="M214" s="23" t="s">
        <v>3</v>
      </c>
      <c r="N214" s="23" t="s">
        <v>3</v>
      </c>
      <c r="O214" s="23" t="s">
        <v>4</v>
      </c>
      <c r="P214" s="23" t="s">
        <v>3</v>
      </c>
    </row>
    <row r="215" spans="1:16" hidden="1" outlineLevel="1">
      <c r="A215" s="23" t="s">
        <v>741</v>
      </c>
      <c r="B215" s="24" t="s">
        <v>135</v>
      </c>
      <c r="C215" s="34">
        <v>10000</v>
      </c>
      <c r="D215" s="23">
        <v>1</v>
      </c>
      <c r="E215" s="4">
        <f t="shared" si="60"/>
        <v>10400</v>
      </c>
      <c r="F215" s="4">
        <f t="shared" si="61"/>
        <v>10600</v>
      </c>
      <c r="G215" s="4">
        <f t="shared" si="62"/>
        <v>11000</v>
      </c>
      <c r="H215" s="4">
        <f t="shared" si="63"/>
        <v>12400</v>
      </c>
      <c r="I215" s="23" t="s">
        <v>3</v>
      </c>
      <c r="J215" s="23" t="s">
        <v>3</v>
      </c>
      <c r="K215" s="23" t="s">
        <v>4</v>
      </c>
      <c r="L215" s="23" t="s">
        <v>3</v>
      </c>
      <c r="M215" s="23" t="s">
        <v>3</v>
      </c>
      <c r="N215" s="23" t="s">
        <v>3</v>
      </c>
      <c r="O215" s="23" t="s">
        <v>3</v>
      </c>
      <c r="P215" s="23" t="s">
        <v>3</v>
      </c>
    </row>
    <row r="216" spans="1:16" collapsed="1">
      <c r="A216" s="23"/>
      <c r="B216" s="24"/>
      <c r="C216" s="24"/>
      <c r="D216" s="23"/>
      <c r="E216" s="23"/>
      <c r="F216" s="23"/>
      <c r="G216" s="23"/>
      <c r="H216" s="23"/>
      <c r="I216" s="23"/>
      <c r="J216" s="23"/>
      <c r="K216" s="23"/>
      <c r="L216" s="23"/>
      <c r="M216" s="23"/>
      <c r="N216" s="23"/>
      <c r="O216" s="23"/>
      <c r="P216" s="23"/>
    </row>
    <row r="217" spans="1:16">
      <c r="A217" s="46" t="s">
        <v>374</v>
      </c>
      <c r="B217" s="47" t="s">
        <v>370</v>
      </c>
      <c r="C217" s="47" t="s">
        <v>11</v>
      </c>
      <c r="D217" s="47" t="s">
        <v>6</v>
      </c>
      <c r="E217" s="81" t="s">
        <v>2</v>
      </c>
      <c r="F217" s="81"/>
      <c r="G217" s="81"/>
      <c r="H217" s="81"/>
      <c r="I217" s="82" t="s">
        <v>5</v>
      </c>
      <c r="J217" s="82"/>
      <c r="K217" s="82"/>
      <c r="L217" s="82"/>
      <c r="M217" s="82"/>
      <c r="N217" s="82"/>
      <c r="O217" s="82"/>
      <c r="P217" s="82"/>
    </row>
    <row r="218" spans="1:16">
      <c r="A218" s="23"/>
      <c r="B218" s="24"/>
      <c r="C218" s="24"/>
      <c r="D218" s="24"/>
      <c r="E218" s="44"/>
      <c r="F218" s="44"/>
      <c r="G218" s="44"/>
      <c r="H218" s="44"/>
      <c r="I218" s="23">
        <v>1</v>
      </c>
      <c r="J218" s="23">
        <v>2</v>
      </c>
      <c r="K218" s="23">
        <v>3</v>
      </c>
      <c r="L218" s="23">
        <v>4</v>
      </c>
      <c r="M218" s="23">
        <v>5</v>
      </c>
      <c r="N218" s="23">
        <v>6</v>
      </c>
      <c r="O218" s="23">
        <v>7</v>
      </c>
      <c r="P218" s="23">
        <v>8</v>
      </c>
    </row>
    <row r="219" spans="1:16" hidden="1" outlineLevel="1">
      <c r="A219" s="23" t="s">
        <v>1162</v>
      </c>
      <c r="B219" s="24" t="s">
        <v>135</v>
      </c>
      <c r="C219" s="34">
        <v>120000</v>
      </c>
      <c r="D219" s="23">
        <v>1</v>
      </c>
      <c r="E219" s="4">
        <f t="shared" ref="E219:E238" si="64">C219*Taux5+C219</f>
        <v>124800</v>
      </c>
      <c r="F219" s="4">
        <f t="shared" ref="F219:F238" si="65">C219*Taux6+C219</f>
        <v>127200</v>
      </c>
      <c r="G219" s="4">
        <f t="shared" ref="G219:G238" si="66">C219*Taux7+C219</f>
        <v>132000</v>
      </c>
      <c r="H219" s="4">
        <f t="shared" ref="H219:H238" si="67">C219*Taux8+C219</f>
        <v>148800</v>
      </c>
      <c r="I219" s="23" t="s">
        <v>4</v>
      </c>
      <c r="J219" s="23" t="s">
        <v>3</v>
      </c>
      <c r="K219" s="23" t="s">
        <v>3</v>
      </c>
      <c r="L219" s="23" t="s">
        <v>3</v>
      </c>
      <c r="M219" s="23" t="s">
        <v>3</v>
      </c>
      <c r="N219" s="23" t="s">
        <v>3</v>
      </c>
      <c r="O219" s="23" t="s">
        <v>3</v>
      </c>
      <c r="P219" s="23" t="s">
        <v>3</v>
      </c>
    </row>
    <row r="220" spans="1:16" hidden="1" outlineLevel="1">
      <c r="A220" s="23" t="s">
        <v>375</v>
      </c>
      <c r="B220" s="24" t="s">
        <v>135</v>
      </c>
      <c r="C220" s="34">
        <v>40000</v>
      </c>
      <c r="D220" s="23">
        <v>1</v>
      </c>
      <c r="E220" s="4">
        <f t="shared" si="64"/>
        <v>41600</v>
      </c>
      <c r="F220" s="4">
        <f t="shared" si="65"/>
        <v>42400</v>
      </c>
      <c r="G220" s="4">
        <f t="shared" si="66"/>
        <v>44000</v>
      </c>
      <c r="H220" s="4">
        <f t="shared" si="67"/>
        <v>49600</v>
      </c>
      <c r="I220" s="23" t="s">
        <v>3</v>
      </c>
      <c r="J220" s="23" t="s">
        <v>4</v>
      </c>
      <c r="K220" s="23" t="s">
        <v>3</v>
      </c>
      <c r="L220" s="23" t="s">
        <v>3</v>
      </c>
      <c r="M220" s="23" t="s">
        <v>3</v>
      </c>
      <c r="N220" s="23" t="s">
        <v>3</v>
      </c>
      <c r="O220" s="23" t="s">
        <v>3</v>
      </c>
      <c r="P220" s="23" t="s">
        <v>3</v>
      </c>
    </row>
    <row r="221" spans="1:16" hidden="1" outlineLevel="1">
      <c r="A221" s="23" t="s">
        <v>376</v>
      </c>
      <c r="B221" s="24" t="s">
        <v>135</v>
      </c>
      <c r="C221" s="34">
        <v>40000</v>
      </c>
      <c r="D221" s="23">
        <v>1</v>
      </c>
      <c r="E221" s="4">
        <f t="shared" si="64"/>
        <v>41600</v>
      </c>
      <c r="F221" s="4">
        <f t="shared" si="65"/>
        <v>42400</v>
      </c>
      <c r="G221" s="4">
        <f t="shared" si="66"/>
        <v>44000</v>
      </c>
      <c r="H221" s="4">
        <f t="shared" si="67"/>
        <v>49600</v>
      </c>
      <c r="I221" s="23" t="s">
        <v>3</v>
      </c>
      <c r="J221" s="23" t="s">
        <v>3</v>
      </c>
      <c r="K221" s="23" t="s">
        <v>4</v>
      </c>
      <c r="L221" s="23" t="s">
        <v>3</v>
      </c>
      <c r="M221" s="23" t="s">
        <v>3</v>
      </c>
      <c r="N221" s="23" t="s">
        <v>3</v>
      </c>
      <c r="O221" s="23" t="s">
        <v>3</v>
      </c>
      <c r="P221" s="23" t="s">
        <v>3</v>
      </c>
    </row>
    <row r="222" spans="1:16" hidden="1" outlineLevel="1">
      <c r="A222" s="23" t="s">
        <v>377</v>
      </c>
      <c r="B222" s="24" t="s">
        <v>135</v>
      </c>
      <c r="C222" s="34">
        <v>35000</v>
      </c>
      <c r="D222" s="23">
        <v>1</v>
      </c>
      <c r="E222" s="4">
        <f t="shared" si="64"/>
        <v>36400</v>
      </c>
      <c r="F222" s="4">
        <f t="shared" si="65"/>
        <v>37100</v>
      </c>
      <c r="G222" s="4">
        <f t="shared" si="66"/>
        <v>38500</v>
      </c>
      <c r="H222" s="4">
        <f t="shared" si="67"/>
        <v>43400</v>
      </c>
      <c r="I222" s="23" t="s">
        <v>3</v>
      </c>
      <c r="J222" s="23" t="s">
        <v>3</v>
      </c>
      <c r="K222" s="23" t="s">
        <v>3</v>
      </c>
      <c r="L222" s="23" t="s">
        <v>4</v>
      </c>
      <c r="M222" s="23" t="s">
        <v>3</v>
      </c>
      <c r="N222" s="23" t="s">
        <v>3</v>
      </c>
      <c r="O222" s="23" t="s">
        <v>3</v>
      </c>
      <c r="P222" s="23" t="s">
        <v>3</v>
      </c>
    </row>
    <row r="223" spans="1:16" hidden="1" outlineLevel="1">
      <c r="A223" s="23" t="s">
        <v>378</v>
      </c>
      <c r="B223" s="24" t="s">
        <v>135</v>
      </c>
      <c r="C223" s="34">
        <v>43500</v>
      </c>
      <c r="D223" s="23">
        <v>1</v>
      </c>
      <c r="E223" s="4">
        <f t="shared" si="64"/>
        <v>45240</v>
      </c>
      <c r="F223" s="4">
        <f t="shared" si="65"/>
        <v>46110</v>
      </c>
      <c r="G223" s="4">
        <f t="shared" si="66"/>
        <v>47850</v>
      </c>
      <c r="H223" s="4">
        <f t="shared" si="67"/>
        <v>53940</v>
      </c>
      <c r="I223" s="23" t="s">
        <v>3</v>
      </c>
      <c r="J223" s="23" t="s">
        <v>3</v>
      </c>
      <c r="K223" s="23" t="s">
        <v>3</v>
      </c>
      <c r="L223" s="23" t="s">
        <v>3</v>
      </c>
      <c r="M223" s="23" t="s">
        <v>3</v>
      </c>
      <c r="N223" s="23" t="s">
        <v>3</v>
      </c>
      <c r="O223" s="23" t="s">
        <v>3</v>
      </c>
      <c r="P223" s="23" t="s">
        <v>4</v>
      </c>
    </row>
    <row r="224" spans="1:16" hidden="1" outlineLevel="1">
      <c r="A224" s="23" t="s">
        <v>379</v>
      </c>
      <c r="B224" s="24" t="s">
        <v>135</v>
      </c>
      <c r="C224" s="34">
        <v>50000</v>
      </c>
      <c r="D224" s="23">
        <v>1</v>
      </c>
      <c r="E224" s="4">
        <f t="shared" si="64"/>
        <v>52000</v>
      </c>
      <c r="F224" s="4">
        <f t="shared" si="65"/>
        <v>53000</v>
      </c>
      <c r="G224" s="4">
        <f t="shared" si="66"/>
        <v>55000</v>
      </c>
      <c r="H224" s="4">
        <f t="shared" si="67"/>
        <v>62000</v>
      </c>
      <c r="I224" s="23" t="s">
        <v>3</v>
      </c>
      <c r="J224" s="23" t="s">
        <v>3</v>
      </c>
      <c r="K224" s="23" t="s">
        <v>3</v>
      </c>
      <c r="L224" s="23" t="s">
        <v>3</v>
      </c>
      <c r="M224" s="23" t="s">
        <v>3</v>
      </c>
      <c r="N224" s="23" t="s">
        <v>3</v>
      </c>
      <c r="O224" s="23" t="s">
        <v>4</v>
      </c>
      <c r="P224" s="23" t="s">
        <v>3</v>
      </c>
    </row>
    <row r="225" spans="1:16" hidden="1" outlineLevel="1">
      <c r="A225" s="23" t="s">
        <v>380</v>
      </c>
      <c r="B225" s="24" t="s">
        <v>135</v>
      </c>
      <c r="C225" s="34">
        <v>1000</v>
      </c>
      <c r="D225" s="23">
        <v>1</v>
      </c>
      <c r="E225" s="4">
        <f t="shared" si="64"/>
        <v>1040</v>
      </c>
      <c r="F225" s="4">
        <f t="shared" si="65"/>
        <v>1060</v>
      </c>
      <c r="G225" s="4">
        <f t="shared" si="66"/>
        <v>1100</v>
      </c>
      <c r="H225" s="4">
        <f t="shared" si="67"/>
        <v>1240</v>
      </c>
      <c r="I225" s="23" t="s">
        <v>3</v>
      </c>
      <c r="J225" s="23" t="s">
        <v>3</v>
      </c>
      <c r="K225" s="23" t="s">
        <v>3</v>
      </c>
      <c r="L225" s="23" t="s">
        <v>3</v>
      </c>
      <c r="M225" s="23" t="s">
        <v>3</v>
      </c>
      <c r="N225" s="23" t="s">
        <v>4</v>
      </c>
      <c r="O225" s="23" t="s">
        <v>3</v>
      </c>
      <c r="P225" s="23" t="s">
        <v>3</v>
      </c>
    </row>
    <row r="226" spans="1:16" hidden="1" outlineLevel="1">
      <c r="A226" s="23" t="s">
        <v>381</v>
      </c>
      <c r="B226" s="24" t="s">
        <v>135</v>
      </c>
      <c r="C226" s="34">
        <v>50000</v>
      </c>
      <c r="D226" s="23">
        <v>1</v>
      </c>
      <c r="E226" s="4">
        <f t="shared" si="64"/>
        <v>52000</v>
      </c>
      <c r="F226" s="4">
        <f t="shared" si="65"/>
        <v>53000</v>
      </c>
      <c r="G226" s="4">
        <f t="shared" si="66"/>
        <v>55000</v>
      </c>
      <c r="H226" s="4">
        <f t="shared" si="67"/>
        <v>62000</v>
      </c>
      <c r="I226" s="23" t="s">
        <v>3</v>
      </c>
      <c r="J226" s="23" t="s">
        <v>3</v>
      </c>
      <c r="K226" s="23" t="s">
        <v>3</v>
      </c>
      <c r="L226" s="23" t="s">
        <v>3</v>
      </c>
      <c r="M226" s="23" t="s">
        <v>4</v>
      </c>
      <c r="N226" s="23" t="s">
        <v>3</v>
      </c>
      <c r="O226" s="23" t="s">
        <v>3</v>
      </c>
      <c r="P226" s="23" t="s">
        <v>3</v>
      </c>
    </row>
    <row r="227" spans="1:16" hidden="1" outlineLevel="1">
      <c r="A227" s="23" t="s">
        <v>382</v>
      </c>
      <c r="B227" s="24" t="s">
        <v>135</v>
      </c>
      <c r="C227" s="34">
        <v>40000</v>
      </c>
      <c r="D227" s="23">
        <v>1</v>
      </c>
      <c r="E227" s="4">
        <f t="shared" si="64"/>
        <v>41600</v>
      </c>
      <c r="F227" s="4">
        <f t="shared" si="65"/>
        <v>42400</v>
      </c>
      <c r="G227" s="4">
        <f t="shared" si="66"/>
        <v>44000</v>
      </c>
      <c r="H227" s="4">
        <f t="shared" si="67"/>
        <v>49600</v>
      </c>
      <c r="I227" s="23" t="s">
        <v>3</v>
      </c>
      <c r="J227" s="23" t="s">
        <v>3</v>
      </c>
      <c r="K227" s="23" t="s">
        <v>3</v>
      </c>
      <c r="L227" s="23" t="s">
        <v>3</v>
      </c>
      <c r="M227" s="23" t="s">
        <v>3</v>
      </c>
      <c r="N227" s="23" t="s">
        <v>3</v>
      </c>
      <c r="O227" s="23" t="s">
        <v>3</v>
      </c>
      <c r="P227" s="23" t="s">
        <v>4</v>
      </c>
    </row>
    <row r="228" spans="1:16" hidden="1" outlineLevel="1">
      <c r="A228" s="23" t="s">
        <v>383</v>
      </c>
      <c r="B228" s="24" t="s">
        <v>135</v>
      </c>
      <c r="C228" s="34">
        <v>50000</v>
      </c>
      <c r="D228" s="23">
        <v>1</v>
      </c>
      <c r="E228" s="4">
        <f t="shared" si="64"/>
        <v>52000</v>
      </c>
      <c r="F228" s="4">
        <f t="shared" si="65"/>
        <v>53000</v>
      </c>
      <c r="G228" s="4">
        <f t="shared" si="66"/>
        <v>55000</v>
      </c>
      <c r="H228" s="4">
        <f t="shared" si="67"/>
        <v>62000</v>
      </c>
      <c r="I228" s="23" t="s">
        <v>3</v>
      </c>
      <c r="J228" s="23" t="s">
        <v>3</v>
      </c>
      <c r="K228" s="23" t="s">
        <v>3</v>
      </c>
      <c r="L228" s="23" t="s">
        <v>3</v>
      </c>
      <c r="M228" s="23" t="s">
        <v>3</v>
      </c>
      <c r="N228" s="23" t="s">
        <v>3</v>
      </c>
      <c r="O228" s="23" t="s">
        <v>4</v>
      </c>
      <c r="P228" s="23" t="s">
        <v>3</v>
      </c>
    </row>
    <row r="229" spans="1:16" hidden="1" outlineLevel="1">
      <c r="A229" s="23" t="s">
        <v>386</v>
      </c>
      <c r="B229" s="24" t="s">
        <v>135</v>
      </c>
      <c r="C229" s="34">
        <v>50000</v>
      </c>
      <c r="D229" s="23">
        <v>1</v>
      </c>
      <c r="E229" s="4">
        <f t="shared" si="64"/>
        <v>52000</v>
      </c>
      <c r="F229" s="4">
        <f t="shared" si="65"/>
        <v>53000</v>
      </c>
      <c r="G229" s="4">
        <f t="shared" si="66"/>
        <v>55000</v>
      </c>
      <c r="H229" s="4">
        <f t="shared" si="67"/>
        <v>62000</v>
      </c>
      <c r="I229" s="23" t="s">
        <v>3</v>
      </c>
      <c r="J229" s="23" t="s">
        <v>3</v>
      </c>
      <c r="K229" s="23" t="s">
        <v>3</v>
      </c>
      <c r="L229" s="23" t="s">
        <v>3</v>
      </c>
      <c r="M229" s="23" t="s">
        <v>3</v>
      </c>
      <c r="N229" s="23" t="s">
        <v>4</v>
      </c>
      <c r="O229" s="23" t="s">
        <v>3</v>
      </c>
      <c r="P229" s="23" t="s">
        <v>3</v>
      </c>
    </row>
    <row r="230" spans="1:16" hidden="1" outlineLevel="1">
      <c r="A230" s="23" t="s">
        <v>385</v>
      </c>
      <c r="B230" s="24" t="s">
        <v>135</v>
      </c>
      <c r="C230" s="34">
        <v>30000</v>
      </c>
      <c r="D230" s="23">
        <v>1</v>
      </c>
      <c r="E230" s="4">
        <f t="shared" si="64"/>
        <v>31200</v>
      </c>
      <c r="F230" s="4">
        <f t="shared" si="65"/>
        <v>31800</v>
      </c>
      <c r="G230" s="4">
        <f t="shared" si="66"/>
        <v>33000</v>
      </c>
      <c r="H230" s="4">
        <f t="shared" si="67"/>
        <v>37200</v>
      </c>
      <c r="I230" s="23" t="s">
        <v>3</v>
      </c>
      <c r="J230" s="23" t="s">
        <v>3</v>
      </c>
      <c r="K230" s="23" t="s">
        <v>3</v>
      </c>
      <c r="L230" s="23" t="s">
        <v>3</v>
      </c>
      <c r="M230" s="23" t="s">
        <v>4</v>
      </c>
      <c r="N230" s="23" t="s">
        <v>3</v>
      </c>
      <c r="O230" s="23" t="s">
        <v>3</v>
      </c>
      <c r="P230" s="23" t="s">
        <v>3</v>
      </c>
    </row>
    <row r="231" spans="1:16" hidden="1" outlineLevel="1">
      <c r="A231" s="23" t="s">
        <v>1163</v>
      </c>
      <c r="B231" s="24" t="s">
        <v>135</v>
      </c>
      <c r="C231" s="34">
        <v>5000</v>
      </c>
      <c r="D231" s="23">
        <v>1</v>
      </c>
      <c r="E231" s="4">
        <f t="shared" si="64"/>
        <v>5200</v>
      </c>
      <c r="F231" s="4">
        <f t="shared" si="65"/>
        <v>5300</v>
      </c>
      <c r="G231" s="4">
        <f t="shared" si="66"/>
        <v>5500</v>
      </c>
      <c r="H231" s="4">
        <f t="shared" si="67"/>
        <v>6200</v>
      </c>
      <c r="I231" s="23" t="s">
        <v>3</v>
      </c>
      <c r="J231" s="23" t="s">
        <v>3</v>
      </c>
      <c r="K231" s="23" t="s">
        <v>3</v>
      </c>
      <c r="L231" s="23" t="s">
        <v>4</v>
      </c>
      <c r="M231" s="23" t="s">
        <v>3</v>
      </c>
      <c r="N231" s="23" t="s">
        <v>3</v>
      </c>
      <c r="O231" s="23" t="s">
        <v>3</v>
      </c>
      <c r="P231" s="23" t="s">
        <v>3</v>
      </c>
    </row>
    <row r="232" spans="1:16" ht="22.5" hidden="1" outlineLevel="1">
      <c r="A232" s="45" t="s">
        <v>384</v>
      </c>
      <c r="B232" s="24" t="s">
        <v>135</v>
      </c>
      <c r="C232" s="34">
        <v>40000</v>
      </c>
      <c r="D232" s="23">
        <v>1</v>
      </c>
      <c r="E232" s="4">
        <f t="shared" si="64"/>
        <v>41600</v>
      </c>
      <c r="F232" s="4">
        <f t="shared" si="65"/>
        <v>42400</v>
      </c>
      <c r="G232" s="4">
        <f t="shared" si="66"/>
        <v>44000</v>
      </c>
      <c r="H232" s="4">
        <f t="shared" si="67"/>
        <v>49600</v>
      </c>
      <c r="I232" s="23" t="s">
        <v>3</v>
      </c>
      <c r="J232" s="23" t="s">
        <v>3</v>
      </c>
      <c r="K232" s="23" t="s">
        <v>4</v>
      </c>
      <c r="L232" s="23" t="s">
        <v>3</v>
      </c>
      <c r="M232" s="23" t="s">
        <v>3</v>
      </c>
      <c r="N232" s="23" t="s">
        <v>3</v>
      </c>
      <c r="O232" s="23" t="s">
        <v>3</v>
      </c>
      <c r="P232" s="23" t="s">
        <v>3</v>
      </c>
    </row>
    <row r="233" spans="1:16" hidden="1" outlineLevel="1">
      <c r="A233" s="23" t="s">
        <v>387</v>
      </c>
      <c r="B233" s="24" t="s">
        <v>135</v>
      </c>
      <c r="C233" s="34">
        <v>60000</v>
      </c>
      <c r="D233" s="23">
        <v>1</v>
      </c>
      <c r="E233" s="4">
        <f t="shared" si="64"/>
        <v>62400</v>
      </c>
      <c r="F233" s="4">
        <f t="shared" si="65"/>
        <v>63600</v>
      </c>
      <c r="G233" s="4">
        <f t="shared" si="66"/>
        <v>66000</v>
      </c>
      <c r="H233" s="4">
        <f t="shared" si="67"/>
        <v>74400</v>
      </c>
      <c r="I233" s="23" t="s">
        <v>3</v>
      </c>
      <c r="J233" s="23" t="s">
        <v>4</v>
      </c>
      <c r="K233" s="23" t="s">
        <v>3</v>
      </c>
      <c r="L233" s="23" t="s">
        <v>3</v>
      </c>
      <c r="M233" s="23" t="s">
        <v>3</v>
      </c>
      <c r="N233" s="23" t="s">
        <v>3</v>
      </c>
      <c r="O233" s="23" t="s">
        <v>3</v>
      </c>
      <c r="P233" s="23" t="s">
        <v>3</v>
      </c>
    </row>
    <row r="234" spans="1:16" hidden="1" outlineLevel="1">
      <c r="A234" s="23" t="s">
        <v>388</v>
      </c>
      <c r="B234" s="24" t="s">
        <v>135</v>
      </c>
      <c r="C234" s="34">
        <v>40000</v>
      </c>
      <c r="D234" s="23">
        <v>1</v>
      </c>
      <c r="E234" s="4">
        <f t="shared" si="64"/>
        <v>41600</v>
      </c>
      <c r="F234" s="4">
        <f t="shared" si="65"/>
        <v>42400</v>
      </c>
      <c r="G234" s="4">
        <f t="shared" si="66"/>
        <v>44000</v>
      </c>
      <c r="H234" s="4">
        <f t="shared" si="67"/>
        <v>49600</v>
      </c>
      <c r="I234" s="23" t="s">
        <v>4</v>
      </c>
      <c r="J234" s="23" t="s">
        <v>3</v>
      </c>
      <c r="K234" s="23" t="s">
        <v>3</v>
      </c>
      <c r="L234" s="23" t="s">
        <v>3</v>
      </c>
      <c r="M234" s="23" t="s">
        <v>3</v>
      </c>
      <c r="N234" s="23" t="s">
        <v>3</v>
      </c>
      <c r="O234" s="23" t="s">
        <v>3</v>
      </c>
      <c r="P234" s="23" t="s">
        <v>3</v>
      </c>
    </row>
    <row r="235" spans="1:16" hidden="1" outlineLevel="1">
      <c r="A235" s="23" t="s">
        <v>1164</v>
      </c>
      <c r="B235" s="24" t="s">
        <v>135</v>
      </c>
      <c r="C235" s="34">
        <v>10000</v>
      </c>
      <c r="D235" s="23">
        <v>1</v>
      </c>
      <c r="E235" s="4">
        <f t="shared" si="64"/>
        <v>10400</v>
      </c>
      <c r="F235" s="4">
        <f t="shared" si="65"/>
        <v>10600</v>
      </c>
      <c r="G235" s="4">
        <f t="shared" si="66"/>
        <v>11000</v>
      </c>
      <c r="H235" s="4">
        <f t="shared" si="67"/>
        <v>12400</v>
      </c>
      <c r="I235" s="23" t="s">
        <v>3</v>
      </c>
      <c r="J235" s="23" t="s">
        <v>4</v>
      </c>
      <c r="K235" s="23" t="s">
        <v>3</v>
      </c>
      <c r="L235" s="23" t="s">
        <v>3</v>
      </c>
      <c r="M235" s="23" t="s">
        <v>3</v>
      </c>
      <c r="N235" s="23" t="s">
        <v>3</v>
      </c>
      <c r="O235" s="23" t="s">
        <v>3</v>
      </c>
      <c r="P235" s="23" t="s">
        <v>3</v>
      </c>
    </row>
    <row r="236" spans="1:16" hidden="1" outlineLevel="1">
      <c r="A236" s="23" t="s">
        <v>389</v>
      </c>
      <c r="B236" s="24" t="s">
        <v>135</v>
      </c>
      <c r="C236" s="34">
        <v>48000</v>
      </c>
      <c r="D236" s="23">
        <v>1</v>
      </c>
      <c r="E236" s="4">
        <f t="shared" si="64"/>
        <v>49920</v>
      </c>
      <c r="F236" s="4">
        <f t="shared" si="65"/>
        <v>50880</v>
      </c>
      <c r="G236" s="4">
        <f t="shared" si="66"/>
        <v>52800</v>
      </c>
      <c r="H236" s="4">
        <f t="shared" si="67"/>
        <v>59520</v>
      </c>
      <c r="I236" s="23" t="s">
        <v>3</v>
      </c>
      <c r="J236" s="23" t="s">
        <v>3</v>
      </c>
      <c r="K236" s="23" t="s">
        <v>4</v>
      </c>
      <c r="L236" s="23" t="s">
        <v>3</v>
      </c>
      <c r="M236" s="23" t="s">
        <v>3</v>
      </c>
      <c r="N236" s="23" t="s">
        <v>3</v>
      </c>
      <c r="O236" s="23" t="s">
        <v>3</v>
      </c>
      <c r="P236" s="23" t="s">
        <v>3</v>
      </c>
    </row>
    <row r="237" spans="1:16" hidden="1" outlineLevel="1">
      <c r="A237" s="23" t="s">
        <v>390</v>
      </c>
      <c r="B237" s="24" t="s">
        <v>135</v>
      </c>
      <c r="C237" s="34">
        <v>40000</v>
      </c>
      <c r="D237" s="23">
        <v>1</v>
      </c>
      <c r="E237" s="4">
        <f t="shared" si="64"/>
        <v>41600</v>
      </c>
      <c r="F237" s="4">
        <f t="shared" si="65"/>
        <v>42400</v>
      </c>
      <c r="G237" s="4">
        <f t="shared" si="66"/>
        <v>44000</v>
      </c>
      <c r="H237" s="4">
        <f t="shared" si="67"/>
        <v>49600</v>
      </c>
      <c r="I237" s="23" t="s">
        <v>3</v>
      </c>
      <c r="J237" s="23" t="s">
        <v>3</v>
      </c>
      <c r="K237" s="23" t="s">
        <v>3</v>
      </c>
      <c r="L237" s="23" t="s">
        <v>4</v>
      </c>
      <c r="M237" s="23" t="s">
        <v>3</v>
      </c>
      <c r="N237" s="23" t="s">
        <v>3</v>
      </c>
      <c r="O237" s="23" t="s">
        <v>3</v>
      </c>
      <c r="P237" s="23" t="s">
        <v>3</v>
      </c>
    </row>
    <row r="238" spans="1:16" hidden="1" outlineLevel="1">
      <c r="A238" s="23" t="s">
        <v>391</v>
      </c>
      <c r="B238" s="24" t="s">
        <v>135</v>
      </c>
      <c r="C238" s="34">
        <v>40000</v>
      </c>
      <c r="D238" s="23">
        <v>1</v>
      </c>
      <c r="E238" s="4">
        <f t="shared" si="64"/>
        <v>41600</v>
      </c>
      <c r="F238" s="4">
        <f t="shared" si="65"/>
        <v>42400</v>
      </c>
      <c r="G238" s="4">
        <f t="shared" si="66"/>
        <v>44000</v>
      </c>
      <c r="H238" s="4">
        <f t="shared" si="67"/>
        <v>49600</v>
      </c>
      <c r="I238" s="23" t="s">
        <v>3</v>
      </c>
      <c r="J238" s="23" t="s">
        <v>3</v>
      </c>
      <c r="K238" s="23" t="s">
        <v>3</v>
      </c>
      <c r="L238" s="23" t="s">
        <v>3</v>
      </c>
      <c r="M238" s="23" t="s">
        <v>4</v>
      </c>
      <c r="N238" s="23" t="s">
        <v>3</v>
      </c>
      <c r="O238" s="23" t="s">
        <v>3</v>
      </c>
      <c r="P238" s="23" t="s">
        <v>3</v>
      </c>
    </row>
    <row r="239" spans="1:16" collapsed="1">
      <c r="A239" s="23"/>
      <c r="B239" s="24"/>
      <c r="C239" s="24"/>
      <c r="D239" s="23"/>
      <c r="E239" s="23"/>
      <c r="F239" s="23"/>
      <c r="G239" s="23"/>
      <c r="H239" s="23"/>
      <c r="I239" s="23"/>
      <c r="J239" s="23"/>
      <c r="K239" s="23"/>
      <c r="L239" s="23"/>
      <c r="M239" s="23"/>
      <c r="N239" s="23"/>
      <c r="O239" s="23"/>
      <c r="P239" s="23"/>
    </row>
    <row r="240" spans="1:16">
      <c r="A240" s="46" t="s">
        <v>392</v>
      </c>
      <c r="B240" s="47" t="s">
        <v>370</v>
      </c>
      <c r="C240" s="47" t="s">
        <v>11</v>
      </c>
      <c r="D240" s="47" t="s">
        <v>6</v>
      </c>
      <c r="E240" s="81" t="s">
        <v>2</v>
      </c>
      <c r="F240" s="81"/>
      <c r="G240" s="81"/>
      <c r="H240" s="81"/>
      <c r="I240" s="82" t="s">
        <v>5</v>
      </c>
      <c r="J240" s="82"/>
      <c r="K240" s="82"/>
      <c r="L240" s="82"/>
      <c r="M240" s="82"/>
      <c r="N240" s="82"/>
      <c r="O240" s="82"/>
      <c r="P240" s="82"/>
    </row>
    <row r="241" spans="1:16">
      <c r="A241" s="23"/>
      <c r="B241" s="24"/>
      <c r="C241" s="24"/>
      <c r="D241" s="24"/>
      <c r="E241" s="44"/>
      <c r="F241" s="44"/>
      <c r="G241" s="44"/>
      <c r="H241" s="44"/>
      <c r="I241" s="23">
        <v>1</v>
      </c>
      <c r="J241" s="23">
        <v>2</v>
      </c>
      <c r="K241" s="23">
        <v>3</v>
      </c>
      <c r="L241" s="23">
        <v>4</v>
      </c>
      <c r="M241" s="23">
        <v>5</v>
      </c>
      <c r="N241" s="23">
        <v>6</v>
      </c>
      <c r="O241" s="23">
        <v>7</v>
      </c>
      <c r="P241" s="23">
        <v>8</v>
      </c>
    </row>
    <row r="242" spans="1:16" hidden="1" outlineLevel="1">
      <c r="A242" s="45" t="s">
        <v>1167</v>
      </c>
      <c r="B242" s="24" t="s">
        <v>135</v>
      </c>
      <c r="C242" s="34">
        <v>25000</v>
      </c>
      <c r="D242" s="23">
        <v>1</v>
      </c>
      <c r="E242" s="4">
        <f t="shared" ref="E242:E325" si="68">C242*Taux5+C242</f>
        <v>26000</v>
      </c>
      <c r="F242" s="4">
        <f t="shared" ref="F242:F325" si="69">C242*Taux6+C242</f>
        <v>26500</v>
      </c>
      <c r="G242" s="4">
        <f t="shared" ref="G242:G325" si="70">C242*Taux7+C242</f>
        <v>27500</v>
      </c>
      <c r="H242" s="4">
        <f t="shared" ref="H242:H325" si="71">C242*Taux8+C242</f>
        <v>31000</v>
      </c>
      <c r="I242" s="23" t="s">
        <v>3</v>
      </c>
      <c r="J242" s="23" t="s">
        <v>4</v>
      </c>
      <c r="K242" s="23" t="s">
        <v>3</v>
      </c>
      <c r="L242" s="23" t="s">
        <v>3</v>
      </c>
      <c r="M242" s="23" t="s">
        <v>3</v>
      </c>
      <c r="N242" s="23" t="s">
        <v>3</v>
      </c>
      <c r="O242" s="23" t="s">
        <v>3</v>
      </c>
      <c r="P242" s="23" t="s">
        <v>3</v>
      </c>
    </row>
    <row r="243" spans="1:16" hidden="1" outlineLevel="1">
      <c r="A243" s="23" t="s">
        <v>393</v>
      </c>
      <c r="B243" s="24" t="s">
        <v>135</v>
      </c>
      <c r="C243" s="34">
        <v>1000</v>
      </c>
      <c r="D243" s="23">
        <v>1</v>
      </c>
      <c r="E243" s="4">
        <f t="shared" si="68"/>
        <v>1040</v>
      </c>
      <c r="F243" s="4">
        <f t="shared" si="69"/>
        <v>1060</v>
      </c>
      <c r="G243" s="4">
        <f t="shared" si="70"/>
        <v>1100</v>
      </c>
      <c r="H243" s="4">
        <f t="shared" si="71"/>
        <v>1240</v>
      </c>
      <c r="I243" s="23" t="s">
        <v>4</v>
      </c>
      <c r="J243" s="23" t="s">
        <v>3</v>
      </c>
      <c r="K243" s="23" t="s">
        <v>3</v>
      </c>
      <c r="L243" s="23" t="s">
        <v>3</v>
      </c>
      <c r="M243" s="23" t="s">
        <v>3</v>
      </c>
      <c r="N243" s="23" t="s">
        <v>3</v>
      </c>
      <c r="O243" s="23" t="s">
        <v>3</v>
      </c>
      <c r="P243" s="23" t="s">
        <v>3</v>
      </c>
    </row>
    <row r="244" spans="1:16" ht="11.25" hidden="1" customHeight="1" outlineLevel="1">
      <c r="A244" s="45" t="s">
        <v>1169</v>
      </c>
      <c r="B244" s="24" t="s">
        <v>135</v>
      </c>
      <c r="C244" s="34">
        <v>5000</v>
      </c>
      <c r="D244" s="23">
        <v>1</v>
      </c>
      <c r="E244" s="4">
        <f t="shared" si="68"/>
        <v>5200</v>
      </c>
      <c r="F244" s="4">
        <f t="shared" si="69"/>
        <v>5300</v>
      </c>
      <c r="G244" s="4">
        <f t="shared" si="70"/>
        <v>5500</v>
      </c>
      <c r="H244" s="4">
        <f t="shared" si="71"/>
        <v>6200</v>
      </c>
      <c r="I244" s="23" t="s">
        <v>3</v>
      </c>
      <c r="J244" s="23" t="s">
        <v>3</v>
      </c>
      <c r="K244" s="23" t="s">
        <v>4</v>
      </c>
      <c r="L244" s="23" t="s">
        <v>3</v>
      </c>
      <c r="M244" s="23" t="s">
        <v>3</v>
      </c>
      <c r="N244" s="23" t="s">
        <v>3</v>
      </c>
      <c r="O244" s="23" t="s">
        <v>3</v>
      </c>
      <c r="P244" s="23" t="s">
        <v>3</v>
      </c>
    </row>
    <row r="245" spans="1:16" hidden="1" outlineLevel="1">
      <c r="A245" s="45" t="s">
        <v>1166</v>
      </c>
      <c r="B245" s="24" t="s">
        <v>135</v>
      </c>
      <c r="C245" s="34">
        <v>20000</v>
      </c>
      <c r="D245" s="23">
        <v>1</v>
      </c>
      <c r="E245" s="4">
        <f t="shared" si="68"/>
        <v>20800</v>
      </c>
      <c r="F245" s="4">
        <f t="shared" si="69"/>
        <v>21200</v>
      </c>
      <c r="G245" s="4">
        <f t="shared" si="70"/>
        <v>22000</v>
      </c>
      <c r="H245" s="4">
        <f t="shared" si="71"/>
        <v>24800</v>
      </c>
      <c r="I245" s="23" t="s">
        <v>3</v>
      </c>
      <c r="J245" s="23" t="s">
        <v>3</v>
      </c>
      <c r="K245" s="23" t="s">
        <v>3</v>
      </c>
      <c r="L245" s="23" t="s">
        <v>4</v>
      </c>
      <c r="M245" s="23" t="s">
        <v>3</v>
      </c>
      <c r="N245" s="23" t="s">
        <v>3</v>
      </c>
      <c r="O245" s="23" t="s">
        <v>3</v>
      </c>
      <c r="P245" s="23" t="s">
        <v>3</v>
      </c>
    </row>
    <row r="246" spans="1:16" hidden="1" outlineLevel="1">
      <c r="A246" s="23" t="s">
        <v>396</v>
      </c>
      <c r="B246" s="24" t="s">
        <v>135</v>
      </c>
      <c r="C246" s="34">
        <v>20000</v>
      </c>
      <c r="D246" s="23">
        <v>1</v>
      </c>
      <c r="E246" s="4">
        <f t="shared" si="68"/>
        <v>20800</v>
      </c>
      <c r="F246" s="4">
        <f t="shared" si="69"/>
        <v>21200</v>
      </c>
      <c r="G246" s="4">
        <f t="shared" si="70"/>
        <v>22000</v>
      </c>
      <c r="H246" s="4">
        <f t="shared" si="71"/>
        <v>24800</v>
      </c>
      <c r="I246" s="23" t="s">
        <v>3</v>
      </c>
      <c r="J246" s="23" t="s">
        <v>3</v>
      </c>
      <c r="K246" s="23" t="s">
        <v>3</v>
      </c>
      <c r="L246" s="23" t="s">
        <v>3</v>
      </c>
      <c r="M246" s="23" t="s">
        <v>3</v>
      </c>
      <c r="N246" s="23" t="s">
        <v>4</v>
      </c>
      <c r="O246" s="23" t="s">
        <v>3</v>
      </c>
      <c r="P246" s="23" t="s">
        <v>3</v>
      </c>
    </row>
    <row r="247" spans="1:16" ht="11.25" hidden="1" customHeight="1" outlineLevel="1">
      <c r="A247" s="45" t="s">
        <v>1369</v>
      </c>
      <c r="B247" s="24" t="s">
        <v>135</v>
      </c>
      <c r="C247" s="34">
        <v>17000</v>
      </c>
      <c r="D247" s="23">
        <v>1</v>
      </c>
      <c r="E247" s="4">
        <f t="shared" si="68"/>
        <v>17680</v>
      </c>
      <c r="F247" s="4">
        <f t="shared" si="69"/>
        <v>18020</v>
      </c>
      <c r="G247" s="4">
        <f t="shared" si="70"/>
        <v>18700</v>
      </c>
      <c r="H247" s="4">
        <f t="shared" si="71"/>
        <v>21080</v>
      </c>
      <c r="I247" s="23" t="s">
        <v>3</v>
      </c>
      <c r="J247" s="23" t="s">
        <v>3</v>
      </c>
      <c r="K247" s="23" t="s">
        <v>3</v>
      </c>
      <c r="L247" s="23" t="s">
        <v>3</v>
      </c>
      <c r="M247" s="23" t="s">
        <v>4</v>
      </c>
      <c r="N247" s="23" t="s">
        <v>3</v>
      </c>
      <c r="O247" s="23" t="s">
        <v>3</v>
      </c>
      <c r="P247" s="23" t="s">
        <v>3</v>
      </c>
    </row>
    <row r="248" spans="1:16" ht="11.25" hidden="1" customHeight="1" outlineLevel="1">
      <c r="A248" s="45" t="s">
        <v>1370</v>
      </c>
      <c r="B248" s="24" t="s">
        <v>135</v>
      </c>
      <c r="C248" s="34">
        <v>20000</v>
      </c>
      <c r="D248" s="23">
        <v>1</v>
      </c>
      <c r="E248" s="4">
        <f t="shared" ref="E248:E251" si="72">C248*Taux5+C248</f>
        <v>20800</v>
      </c>
      <c r="F248" s="4">
        <f t="shared" ref="F248:F251" si="73">C248*Taux6+C248</f>
        <v>21200</v>
      </c>
      <c r="G248" s="4">
        <f t="shared" ref="G248:G251" si="74">C248*Taux7+C248</f>
        <v>22000</v>
      </c>
      <c r="H248" s="4">
        <f t="shared" ref="H248:H251" si="75">C248*Taux8+C248</f>
        <v>24800</v>
      </c>
      <c r="I248" s="23" t="s">
        <v>3</v>
      </c>
      <c r="J248" s="23" t="s">
        <v>3</v>
      </c>
      <c r="K248" s="23" t="s">
        <v>3</v>
      </c>
      <c r="L248" s="23" t="s">
        <v>4</v>
      </c>
      <c r="M248" s="23" t="s">
        <v>3</v>
      </c>
      <c r="N248" s="23" t="s">
        <v>3</v>
      </c>
      <c r="O248" s="23" t="s">
        <v>3</v>
      </c>
      <c r="P248" s="23" t="s">
        <v>3</v>
      </c>
    </row>
    <row r="249" spans="1:16" ht="11.25" hidden="1" customHeight="1" outlineLevel="1">
      <c r="A249" s="45" t="s">
        <v>1371</v>
      </c>
      <c r="B249" s="24" t="s">
        <v>135</v>
      </c>
      <c r="C249" s="34">
        <v>23000</v>
      </c>
      <c r="D249" s="23">
        <v>1</v>
      </c>
      <c r="E249" s="4">
        <f t="shared" si="72"/>
        <v>23920</v>
      </c>
      <c r="F249" s="4">
        <f t="shared" si="73"/>
        <v>24380</v>
      </c>
      <c r="G249" s="4">
        <f t="shared" si="74"/>
        <v>25300</v>
      </c>
      <c r="H249" s="4">
        <f t="shared" si="75"/>
        <v>28520</v>
      </c>
      <c r="I249" s="23" t="s">
        <v>3</v>
      </c>
      <c r="J249" s="23" t="s">
        <v>3</v>
      </c>
      <c r="K249" s="23" t="s">
        <v>4</v>
      </c>
      <c r="L249" s="23" t="s">
        <v>3</v>
      </c>
      <c r="M249" s="23" t="s">
        <v>3</v>
      </c>
      <c r="N249" s="23" t="s">
        <v>3</v>
      </c>
      <c r="O249" s="23" t="s">
        <v>3</v>
      </c>
      <c r="P249" s="23" t="s">
        <v>3</v>
      </c>
    </row>
    <row r="250" spans="1:16" ht="11.25" hidden="1" customHeight="1" outlineLevel="1">
      <c r="A250" s="45" t="s">
        <v>1372</v>
      </c>
      <c r="B250" s="24" t="s">
        <v>135</v>
      </c>
      <c r="C250" s="34">
        <v>26000</v>
      </c>
      <c r="D250" s="23">
        <v>1</v>
      </c>
      <c r="E250" s="4">
        <f t="shared" si="72"/>
        <v>27040</v>
      </c>
      <c r="F250" s="4">
        <f t="shared" si="73"/>
        <v>27560</v>
      </c>
      <c r="G250" s="4">
        <f t="shared" si="74"/>
        <v>28600</v>
      </c>
      <c r="H250" s="4">
        <f t="shared" si="75"/>
        <v>32240</v>
      </c>
      <c r="I250" s="23" t="s">
        <v>3</v>
      </c>
      <c r="J250" s="23" t="s">
        <v>4</v>
      </c>
      <c r="K250" s="23" t="s">
        <v>3</v>
      </c>
      <c r="L250" s="23" t="s">
        <v>3</v>
      </c>
      <c r="M250" s="23" t="s">
        <v>3</v>
      </c>
      <c r="N250" s="23" t="s">
        <v>3</v>
      </c>
      <c r="O250" s="23" t="s">
        <v>3</v>
      </c>
      <c r="P250" s="23" t="s">
        <v>3</v>
      </c>
    </row>
    <row r="251" spans="1:16" ht="11.25" hidden="1" customHeight="1" outlineLevel="1">
      <c r="A251" s="45" t="s">
        <v>1373</v>
      </c>
      <c r="B251" s="24" t="s">
        <v>135</v>
      </c>
      <c r="C251" s="34">
        <v>29000</v>
      </c>
      <c r="D251" s="23">
        <v>1</v>
      </c>
      <c r="E251" s="4">
        <f t="shared" si="72"/>
        <v>30160</v>
      </c>
      <c r="F251" s="4">
        <f t="shared" si="73"/>
        <v>30740</v>
      </c>
      <c r="G251" s="4">
        <f t="shared" si="74"/>
        <v>31900</v>
      </c>
      <c r="H251" s="4">
        <f t="shared" si="75"/>
        <v>35960</v>
      </c>
      <c r="I251" s="23" t="s">
        <v>4</v>
      </c>
      <c r="J251" s="23" t="s">
        <v>3</v>
      </c>
      <c r="K251" s="23" t="s">
        <v>3</v>
      </c>
      <c r="L251" s="23" t="s">
        <v>3</v>
      </c>
      <c r="M251" s="23" t="s">
        <v>3</v>
      </c>
      <c r="N251" s="23" t="s">
        <v>3</v>
      </c>
      <c r="O251" s="23" t="s">
        <v>3</v>
      </c>
      <c r="P251" s="23" t="s">
        <v>3</v>
      </c>
    </row>
    <row r="252" spans="1:16" ht="11.25" hidden="1" customHeight="1" outlineLevel="1">
      <c r="A252" s="45" t="s">
        <v>1373</v>
      </c>
      <c r="B252" s="24" t="s">
        <v>135</v>
      </c>
      <c r="C252" s="34">
        <v>32000</v>
      </c>
      <c r="D252" s="23">
        <v>1</v>
      </c>
      <c r="E252" s="4">
        <f t="shared" ref="E252" si="76">C252*Taux5+C252</f>
        <v>33280</v>
      </c>
      <c r="F252" s="4">
        <f t="shared" ref="F252" si="77">C252*Taux6+C252</f>
        <v>33920</v>
      </c>
      <c r="G252" s="4">
        <f t="shared" ref="G252" si="78">C252*Taux7+C252</f>
        <v>35200</v>
      </c>
      <c r="H252" s="4">
        <f t="shared" ref="H252" si="79">C252*Taux8+C252</f>
        <v>39680</v>
      </c>
      <c r="I252" s="23" t="s">
        <v>3</v>
      </c>
      <c r="J252" s="23" t="s">
        <v>3</v>
      </c>
      <c r="K252" s="23" t="s">
        <v>3</v>
      </c>
      <c r="L252" s="23" t="s">
        <v>3</v>
      </c>
      <c r="M252" s="23" t="s">
        <v>4</v>
      </c>
      <c r="N252" s="23" t="s">
        <v>3</v>
      </c>
      <c r="O252" s="23" t="s">
        <v>3</v>
      </c>
      <c r="P252" s="23" t="s">
        <v>3</v>
      </c>
    </row>
    <row r="253" spans="1:16" hidden="1" outlineLevel="1">
      <c r="A253" s="23" t="s">
        <v>1379</v>
      </c>
      <c r="B253" s="24" t="s">
        <v>135</v>
      </c>
      <c r="C253" s="34">
        <v>4000</v>
      </c>
      <c r="D253" s="23">
        <v>1</v>
      </c>
      <c r="E253" s="4">
        <f t="shared" si="68"/>
        <v>4160</v>
      </c>
      <c r="F253" s="4">
        <f t="shared" si="69"/>
        <v>4240</v>
      </c>
      <c r="G253" s="4">
        <f t="shared" si="70"/>
        <v>4400</v>
      </c>
      <c r="H253" s="4">
        <f t="shared" si="71"/>
        <v>4960</v>
      </c>
      <c r="I253" s="23" t="s">
        <v>3</v>
      </c>
      <c r="J253" s="23" t="s">
        <v>3</v>
      </c>
      <c r="K253" s="23" t="s">
        <v>3</v>
      </c>
      <c r="L253" s="23" t="s">
        <v>3</v>
      </c>
      <c r="M253" s="23" t="s">
        <v>3</v>
      </c>
      <c r="N253" s="23" t="s">
        <v>4</v>
      </c>
      <c r="O253" s="23" t="s">
        <v>3</v>
      </c>
      <c r="P253" s="23" t="s">
        <v>3</v>
      </c>
    </row>
    <row r="254" spans="1:16" hidden="1" outlineLevel="1">
      <c r="A254" s="23" t="s">
        <v>1380</v>
      </c>
      <c r="B254" s="24" t="s">
        <v>135</v>
      </c>
      <c r="C254" s="34">
        <v>5000</v>
      </c>
      <c r="D254" s="23">
        <v>1</v>
      </c>
      <c r="E254" s="4">
        <f t="shared" ref="E254:E258" si="80">C254*Taux5+C254</f>
        <v>5200</v>
      </c>
      <c r="F254" s="4">
        <f t="shared" ref="F254:F258" si="81">C254*Taux6+C254</f>
        <v>5300</v>
      </c>
      <c r="G254" s="4">
        <f t="shared" ref="G254:G258" si="82">C254*Taux7+C254</f>
        <v>5500</v>
      </c>
      <c r="H254" s="4">
        <f t="shared" ref="H254:H258" si="83">C254*Taux8+C254</f>
        <v>6200</v>
      </c>
      <c r="I254" s="23" t="s">
        <v>3</v>
      </c>
      <c r="J254" s="23" t="s">
        <v>3</v>
      </c>
      <c r="K254" s="23" t="s">
        <v>3</v>
      </c>
      <c r="L254" s="23" t="s">
        <v>3</v>
      </c>
      <c r="M254" s="23" t="s">
        <v>3</v>
      </c>
      <c r="N254" s="23" t="s">
        <v>3</v>
      </c>
      <c r="O254" s="23" t="s">
        <v>4</v>
      </c>
      <c r="P254" s="23" t="s">
        <v>3</v>
      </c>
    </row>
    <row r="255" spans="1:16" hidden="1" outlineLevel="1">
      <c r="A255" s="23" t="s">
        <v>1381</v>
      </c>
      <c r="B255" s="24" t="s">
        <v>135</v>
      </c>
      <c r="C255" s="34">
        <v>6000</v>
      </c>
      <c r="D255" s="23">
        <v>1</v>
      </c>
      <c r="E255" s="4">
        <f t="shared" si="80"/>
        <v>6240</v>
      </c>
      <c r="F255" s="4">
        <f t="shared" si="81"/>
        <v>6360</v>
      </c>
      <c r="G255" s="4">
        <f t="shared" si="82"/>
        <v>6600</v>
      </c>
      <c r="H255" s="4">
        <f t="shared" si="83"/>
        <v>7440</v>
      </c>
      <c r="I255" s="23" t="s">
        <v>3</v>
      </c>
      <c r="J255" s="23" t="s">
        <v>3</v>
      </c>
      <c r="K255" s="23" t="s">
        <v>3</v>
      </c>
      <c r="L255" s="23" t="s">
        <v>3</v>
      </c>
      <c r="M255" s="23" t="s">
        <v>3</v>
      </c>
      <c r="N255" s="23" t="s">
        <v>3</v>
      </c>
      <c r="O255" s="23" t="s">
        <v>3</v>
      </c>
      <c r="P255" s="23" t="s">
        <v>4</v>
      </c>
    </row>
    <row r="256" spans="1:16" hidden="1" outlineLevel="1">
      <c r="A256" s="23" t="s">
        <v>1382</v>
      </c>
      <c r="B256" s="24" t="s">
        <v>135</v>
      </c>
      <c r="C256" s="34">
        <v>7000</v>
      </c>
      <c r="D256" s="23">
        <v>1</v>
      </c>
      <c r="E256" s="4">
        <f t="shared" si="80"/>
        <v>7280</v>
      </c>
      <c r="F256" s="4">
        <f t="shared" si="81"/>
        <v>7420</v>
      </c>
      <c r="G256" s="4">
        <f t="shared" si="82"/>
        <v>7700</v>
      </c>
      <c r="H256" s="4">
        <f t="shared" si="83"/>
        <v>8680</v>
      </c>
      <c r="I256" s="23" t="s">
        <v>4</v>
      </c>
      <c r="J256" s="23" t="s">
        <v>3</v>
      </c>
      <c r="K256" s="23" t="s">
        <v>3</v>
      </c>
      <c r="L256" s="23" t="s">
        <v>3</v>
      </c>
      <c r="M256" s="23" t="s">
        <v>3</v>
      </c>
      <c r="N256" s="23" t="s">
        <v>3</v>
      </c>
      <c r="O256" s="23" t="s">
        <v>3</v>
      </c>
      <c r="P256" s="23" t="s">
        <v>3</v>
      </c>
    </row>
    <row r="257" spans="1:16" hidden="1" outlineLevel="1">
      <c r="A257" s="23" t="s">
        <v>1383</v>
      </c>
      <c r="B257" s="24" t="s">
        <v>135</v>
      </c>
      <c r="C257" s="34">
        <v>8000</v>
      </c>
      <c r="D257" s="23">
        <v>1</v>
      </c>
      <c r="E257" s="4">
        <f t="shared" si="80"/>
        <v>8320</v>
      </c>
      <c r="F257" s="4">
        <f t="shared" si="81"/>
        <v>8480</v>
      </c>
      <c r="G257" s="4">
        <f t="shared" si="82"/>
        <v>8800</v>
      </c>
      <c r="H257" s="4">
        <f t="shared" si="83"/>
        <v>9920</v>
      </c>
      <c r="I257" s="23" t="s">
        <v>3</v>
      </c>
      <c r="J257" s="23" t="s">
        <v>4</v>
      </c>
      <c r="K257" s="23" t="s">
        <v>3</v>
      </c>
      <c r="L257" s="23" t="s">
        <v>3</v>
      </c>
      <c r="M257" s="23" t="s">
        <v>3</v>
      </c>
      <c r="N257" s="23" t="s">
        <v>3</v>
      </c>
      <c r="O257" s="23" t="s">
        <v>3</v>
      </c>
      <c r="P257" s="23" t="s">
        <v>3</v>
      </c>
    </row>
    <row r="258" spans="1:16" hidden="1" outlineLevel="1">
      <c r="A258" s="23" t="s">
        <v>1384</v>
      </c>
      <c r="B258" s="24" t="s">
        <v>135</v>
      </c>
      <c r="C258" s="34">
        <v>9000</v>
      </c>
      <c r="D258" s="23">
        <v>1</v>
      </c>
      <c r="E258" s="4">
        <f t="shared" si="80"/>
        <v>9360</v>
      </c>
      <c r="F258" s="4">
        <f t="shared" si="81"/>
        <v>9540</v>
      </c>
      <c r="G258" s="4">
        <f t="shared" si="82"/>
        <v>9900</v>
      </c>
      <c r="H258" s="4">
        <f t="shared" si="83"/>
        <v>11160</v>
      </c>
      <c r="I258" s="23" t="s">
        <v>3</v>
      </c>
      <c r="J258" s="23" t="s">
        <v>3</v>
      </c>
      <c r="K258" s="23" t="s">
        <v>4</v>
      </c>
      <c r="L258" s="23" t="s">
        <v>3</v>
      </c>
      <c r="M258" s="23" t="s">
        <v>3</v>
      </c>
      <c r="N258" s="23" t="s">
        <v>3</v>
      </c>
      <c r="O258" s="23" t="s">
        <v>3</v>
      </c>
      <c r="P258" s="23" t="s">
        <v>3</v>
      </c>
    </row>
    <row r="259" spans="1:16" hidden="1" outlineLevel="1">
      <c r="A259" s="23" t="s">
        <v>395</v>
      </c>
      <c r="B259" s="24" t="s">
        <v>135</v>
      </c>
      <c r="C259" s="34">
        <v>30000</v>
      </c>
      <c r="D259" s="23">
        <v>1</v>
      </c>
      <c r="E259" s="4">
        <f t="shared" si="68"/>
        <v>31200</v>
      </c>
      <c r="F259" s="4">
        <f t="shared" si="69"/>
        <v>31800</v>
      </c>
      <c r="G259" s="4">
        <f t="shared" si="70"/>
        <v>33000</v>
      </c>
      <c r="H259" s="4">
        <f t="shared" si="71"/>
        <v>37200</v>
      </c>
      <c r="I259" s="23" t="s">
        <v>3</v>
      </c>
      <c r="J259" s="23" t="s">
        <v>3</v>
      </c>
      <c r="K259" s="23" t="s">
        <v>3</v>
      </c>
      <c r="L259" s="23" t="s">
        <v>4</v>
      </c>
      <c r="M259" s="23" t="s">
        <v>3</v>
      </c>
      <c r="N259" s="23" t="s">
        <v>3</v>
      </c>
      <c r="O259" s="23" t="s">
        <v>3</v>
      </c>
      <c r="P259" s="23" t="s">
        <v>3</v>
      </c>
    </row>
    <row r="260" spans="1:16" hidden="1" outlineLevel="1">
      <c r="A260" s="45" t="s">
        <v>1165</v>
      </c>
      <c r="B260" s="24" t="s">
        <v>135</v>
      </c>
      <c r="C260" s="34">
        <v>15000</v>
      </c>
      <c r="D260" s="23">
        <v>1</v>
      </c>
      <c r="E260" s="4">
        <f t="shared" si="68"/>
        <v>15600</v>
      </c>
      <c r="F260" s="4">
        <f t="shared" si="69"/>
        <v>15900</v>
      </c>
      <c r="G260" s="4">
        <f t="shared" si="70"/>
        <v>16500</v>
      </c>
      <c r="H260" s="4">
        <f t="shared" si="71"/>
        <v>18600</v>
      </c>
      <c r="I260" s="23" t="s">
        <v>3</v>
      </c>
      <c r="J260" s="23" t="s">
        <v>3</v>
      </c>
      <c r="K260" s="23" t="s">
        <v>3</v>
      </c>
      <c r="L260" s="23" t="s">
        <v>3</v>
      </c>
      <c r="M260" s="23" t="s">
        <v>4</v>
      </c>
      <c r="N260" s="23" t="s">
        <v>3</v>
      </c>
      <c r="O260" s="23" t="s">
        <v>3</v>
      </c>
      <c r="P260" s="23" t="s">
        <v>3</v>
      </c>
    </row>
    <row r="261" spans="1:16" hidden="1" outlineLevel="1">
      <c r="A261" s="23" t="s">
        <v>394</v>
      </c>
      <c r="B261" s="24" t="s">
        <v>135</v>
      </c>
      <c r="C261" s="34">
        <v>15000</v>
      </c>
      <c r="D261" s="23">
        <v>1</v>
      </c>
      <c r="E261" s="4">
        <f t="shared" si="68"/>
        <v>15600</v>
      </c>
      <c r="F261" s="4">
        <f t="shared" si="69"/>
        <v>15900</v>
      </c>
      <c r="G261" s="4">
        <f t="shared" si="70"/>
        <v>16500</v>
      </c>
      <c r="H261" s="4">
        <f t="shared" si="71"/>
        <v>18600</v>
      </c>
      <c r="I261" s="23" t="s">
        <v>4</v>
      </c>
      <c r="J261" s="23" t="s">
        <v>3</v>
      </c>
      <c r="K261" s="23" t="s">
        <v>3</v>
      </c>
      <c r="L261" s="23" t="s">
        <v>3</v>
      </c>
      <c r="M261" s="23" t="s">
        <v>3</v>
      </c>
      <c r="N261" s="23" t="s">
        <v>3</v>
      </c>
      <c r="O261" s="23" t="s">
        <v>3</v>
      </c>
      <c r="P261" s="23" t="s">
        <v>3</v>
      </c>
    </row>
    <row r="262" spans="1:16" hidden="1" outlineLevel="1">
      <c r="A262" s="23" t="s">
        <v>1374</v>
      </c>
      <c r="B262" s="24" t="s">
        <v>135</v>
      </c>
      <c r="C262" s="34">
        <v>10000</v>
      </c>
      <c r="D262" s="23">
        <v>1</v>
      </c>
      <c r="E262" s="4">
        <f t="shared" ref="E262:E266" si="84">C262*Taux5+C262</f>
        <v>10400</v>
      </c>
      <c r="F262" s="4">
        <f t="shared" ref="F262:F266" si="85">C262*Taux6+C262</f>
        <v>10600</v>
      </c>
      <c r="G262" s="4">
        <f t="shared" ref="G262:G266" si="86">C262*Taux7+C262</f>
        <v>11000</v>
      </c>
      <c r="H262" s="4">
        <f t="shared" ref="H262:H266" si="87">C262*Taux8+C262</f>
        <v>12400</v>
      </c>
      <c r="I262" s="23" t="s">
        <v>3</v>
      </c>
      <c r="J262" s="23" t="s">
        <v>3</v>
      </c>
      <c r="K262" s="23" t="s">
        <v>3</v>
      </c>
      <c r="L262" s="23" t="s">
        <v>4</v>
      </c>
      <c r="M262" s="23" t="s">
        <v>3</v>
      </c>
      <c r="N262" s="23" t="s">
        <v>3</v>
      </c>
      <c r="O262" s="23" t="s">
        <v>3</v>
      </c>
      <c r="P262" s="23" t="s">
        <v>3</v>
      </c>
    </row>
    <row r="263" spans="1:16" hidden="1" outlineLevel="1">
      <c r="A263" s="23" t="s">
        <v>1375</v>
      </c>
      <c r="B263" s="24" t="s">
        <v>135</v>
      </c>
      <c r="C263" s="34">
        <v>15000</v>
      </c>
      <c r="D263" s="23">
        <v>1</v>
      </c>
      <c r="E263" s="4">
        <f t="shared" si="84"/>
        <v>15600</v>
      </c>
      <c r="F263" s="4">
        <f t="shared" si="85"/>
        <v>15900</v>
      </c>
      <c r="G263" s="4">
        <f t="shared" si="86"/>
        <v>16500</v>
      </c>
      <c r="H263" s="4">
        <f t="shared" si="87"/>
        <v>18600</v>
      </c>
      <c r="I263" s="23" t="s">
        <v>3</v>
      </c>
      <c r="J263" s="23" t="s">
        <v>3</v>
      </c>
      <c r="K263" s="23" t="s">
        <v>3</v>
      </c>
      <c r="L263" s="23" t="s">
        <v>3</v>
      </c>
      <c r="M263" s="23" t="s">
        <v>4</v>
      </c>
      <c r="N263" s="23" t="s">
        <v>3</v>
      </c>
      <c r="O263" s="23" t="s">
        <v>3</v>
      </c>
      <c r="P263" s="23" t="s">
        <v>3</v>
      </c>
    </row>
    <row r="264" spans="1:16" hidden="1" outlineLevel="1">
      <c r="A264" s="23" t="s">
        <v>1376</v>
      </c>
      <c r="B264" s="24" t="s">
        <v>135</v>
      </c>
      <c r="C264" s="34">
        <v>20000</v>
      </c>
      <c r="D264" s="23">
        <v>1</v>
      </c>
      <c r="E264" s="4">
        <f t="shared" si="84"/>
        <v>20800</v>
      </c>
      <c r="F264" s="4">
        <f t="shared" si="85"/>
        <v>21200</v>
      </c>
      <c r="G264" s="4">
        <f t="shared" si="86"/>
        <v>22000</v>
      </c>
      <c r="H264" s="4">
        <f t="shared" si="87"/>
        <v>24800</v>
      </c>
      <c r="I264" s="23" t="s">
        <v>3</v>
      </c>
      <c r="J264" s="23" t="s">
        <v>3</v>
      </c>
      <c r="K264" s="23" t="s">
        <v>3</v>
      </c>
      <c r="L264" s="23" t="s">
        <v>3</v>
      </c>
      <c r="M264" s="23" t="s">
        <v>3</v>
      </c>
      <c r="N264" s="23" t="s">
        <v>4</v>
      </c>
      <c r="O264" s="23" t="s">
        <v>3</v>
      </c>
      <c r="P264" s="23" t="s">
        <v>3</v>
      </c>
    </row>
    <row r="265" spans="1:16" hidden="1" outlineLevel="1">
      <c r="A265" s="23" t="s">
        <v>1377</v>
      </c>
      <c r="B265" s="24" t="s">
        <v>135</v>
      </c>
      <c r="C265" s="34">
        <v>25000</v>
      </c>
      <c r="D265" s="23">
        <v>1</v>
      </c>
      <c r="E265" s="4">
        <f t="shared" si="84"/>
        <v>26000</v>
      </c>
      <c r="F265" s="4">
        <f t="shared" si="85"/>
        <v>26500</v>
      </c>
      <c r="G265" s="4">
        <f t="shared" si="86"/>
        <v>27500</v>
      </c>
      <c r="H265" s="4">
        <f t="shared" si="87"/>
        <v>31000</v>
      </c>
      <c r="I265" s="23" t="s">
        <v>3</v>
      </c>
      <c r="J265" s="23" t="s">
        <v>3</v>
      </c>
      <c r="K265" s="23" t="s">
        <v>3</v>
      </c>
      <c r="L265" s="23" t="s">
        <v>3</v>
      </c>
      <c r="M265" s="23" t="s">
        <v>3</v>
      </c>
      <c r="N265" s="23" t="s">
        <v>3</v>
      </c>
      <c r="O265" s="23" t="s">
        <v>4</v>
      </c>
      <c r="P265" s="23" t="s">
        <v>3</v>
      </c>
    </row>
    <row r="266" spans="1:16" hidden="1" outlineLevel="1">
      <c r="A266" s="23" t="s">
        <v>1378</v>
      </c>
      <c r="B266" s="24" t="s">
        <v>135</v>
      </c>
      <c r="C266" s="34">
        <v>30000</v>
      </c>
      <c r="D266" s="23">
        <v>1</v>
      </c>
      <c r="E266" s="4">
        <f t="shared" si="84"/>
        <v>31200</v>
      </c>
      <c r="F266" s="4">
        <f t="shared" si="85"/>
        <v>31800</v>
      </c>
      <c r="G266" s="4">
        <f t="shared" si="86"/>
        <v>33000</v>
      </c>
      <c r="H266" s="4">
        <f t="shared" si="87"/>
        <v>37200</v>
      </c>
      <c r="I266" s="23" t="s">
        <v>3</v>
      </c>
      <c r="J266" s="23" t="s">
        <v>4</v>
      </c>
      <c r="K266" s="23" t="s">
        <v>3</v>
      </c>
      <c r="L266" s="23" t="s">
        <v>3</v>
      </c>
      <c r="M266" s="23" t="s">
        <v>3</v>
      </c>
      <c r="N266" s="23" t="s">
        <v>3</v>
      </c>
      <c r="O266" s="23" t="s">
        <v>3</v>
      </c>
      <c r="P266" s="23" t="s">
        <v>3</v>
      </c>
    </row>
    <row r="267" spans="1:16" ht="22.5" hidden="1" outlineLevel="1">
      <c r="A267" s="45" t="s">
        <v>1168</v>
      </c>
      <c r="B267" s="24" t="s">
        <v>135</v>
      </c>
      <c r="C267" s="34">
        <v>15000</v>
      </c>
      <c r="D267" s="23">
        <v>1</v>
      </c>
      <c r="E267" s="4">
        <f t="shared" si="68"/>
        <v>15600</v>
      </c>
      <c r="F267" s="4">
        <f t="shared" si="69"/>
        <v>15900</v>
      </c>
      <c r="G267" s="4">
        <f t="shared" si="70"/>
        <v>16500</v>
      </c>
      <c r="H267" s="4">
        <f t="shared" si="71"/>
        <v>18600</v>
      </c>
      <c r="I267" s="23" t="s">
        <v>3</v>
      </c>
      <c r="J267" s="23" t="s">
        <v>3</v>
      </c>
      <c r="K267" s="23" t="s">
        <v>4</v>
      </c>
      <c r="L267" s="23" t="s">
        <v>3</v>
      </c>
      <c r="M267" s="23" t="s">
        <v>3</v>
      </c>
      <c r="N267" s="23" t="s">
        <v>3</v>
      </c>
      <c r="O267" s="23" t="s">
        <v>3</v>
      </c>
      <c r="P267" s="23" t="s">
        <v>3</v>
      </c>
    </row>
    <row r="268" spans="1:16" hidden="1" outlineLevel="1">
      <c r="A268" s="23" t="s">
        <v>1389</v>
      </c>
      <c r="B268" s="24" t="s">
        <v>135</v>
      </c>
      <c r="C268" s="34">
        <v>12500</v>
      </c>
      <c r="D268" s="23">
        <v>1</v>
      </c>
      <c r="E268" s="4">
        <f t="shared" si="68"/>
        <v>13000</v>
      </c>
      <c r="F268" s="4">
        <f t="shared" si="69"/>
        <v>13250</v>
      </c>
      <c r="G268" s="4">
        <f t="shared" si="70"/>
        <v>13750</v>
      </c>
      <c r="H268" s="4">
        <f t="shared" si="71"/>
        <v>15500</v>
      </c>
      <c r="I268" s="23" t="s">
        <v>3</v>
      </c>
      <c r="J268" s="23" t="s">
        <v>3</v>
      </c>
      <c r="K268" s="23" t="s">
        <v>3</v>
      </c>
      <c r="L268" s="23" t="s">
        <v>4</v>
      </c>
      <c r="M268" s="23" t="s">
        <v>3</v>
      </c>
      <c r="N268" s="23" t="s">
        <v>3</v>
      </c>
      <c r="O268" s="23" t="s">
        <v>3</v>
      </c>
      <c r="P268" s="23" t="s">
        <v>3</v>
      </c>
    </row>
    <row r="269" spans="1:16" hidden="1" outlineLevel="1">
      <c r="A269" s="23" t="s">
        <v>1390</v>
      </c>
      <c r="B269" s="24" t="s">
        <v>135</v>
      </c>
      <c r="C269" s="34">
        <v>12500</v>
      </c>
      <c r="D269" s="23">
        <v>1</v>
      </c>
      <c r="E269" s="4">
        <f t="shared" ref="E269:E287" si="88">C269*Taux5+C269</f>
        <v>13000</v>
      </c>
      <c r="F269" s="4">
        <f t="shared" ref="F269:F287" si="89">C269*Taux6+C269</f>
        <v>13250</v>
      </c>
      <c r="G269" s="4">
        <f t="shared" ref="G269:G287" si="90">C269*Taux7+C269</f>
        <v>13750</v>
      </c>
      <c r="H269" s="4">
        <f t="shared" ref="H269:H287" si="91">C269*Taux8+C269</f>
        <v>15500</v>
      </c>
      <c r="I269" s="23" t="s">
        <v>3</v>
      </c>
      <c r="J269" s="23" t="s">
        <v>3</v>
      </c>
      <c r="K269" s="23" t="s">
        <v>3</v>
      </c>
      <c r="L269" s="23" t="s">
        <v>3</v>
      </c>
      <c r="M269" s="23" t="s">
        <v>4</v>
      </c>
      <c r="N269" s="23" t="s">
        <v>3</v>
      </c>
      <c r="O269" s="23" t="s">
        <v>3</v>
      </c>
      <c r="P269" s="23" t="s">
        <v>3</v>
      </c>
    </row>
    <row r="270" spans="1:16" hidden="1" outlineLevel="1">
      <c r="A270" s="23" t="s">
        <v>1391</v>
      </c>
      <c r="B270" s="24" t="s">
        <v>135</v>
      </c>
      <c r="C270" s="34">
        <v>12500</v>
      </c>
      <c r="D270" s="23">
        <v>1</v>
      </c>
      <c r="E270" s="4">
        <f t="shared" si="88"/>
        <v>13000</v>
      </c>
      <c r="F270" s="4">
        <f t="shared" si="89"/>
        <v>13250</v>
      </c>
      <c r="G270" s="4">
        <f t="shared" si="90"/>
        <v>13750</v>
      </c>
      <c r="H270" s="4">
        <f t="shared" si="91"/>
        <v>15500</v>
      </c>
      <c r="I270" s="23" t="s">
        <v>3</v>
      </c>
      <c r="J270" s="23" t="s">
        <v>3</v>
      </c>
      <c r="K270" s="23" t="s">
        <v>3</v>
      </c>
      <c r="L270" s="23" t="s">
        <v>3</v>
      </c>
      <c r="M270" s="23" t="s">
        <v>3</v>
      </c>
      <c r="N270" s="23" t="s">
        <v>4</v>
      </c>
      <c r="O270" s="23" t="s">
        <v>3</v>
      </c>
      <c r="P270" s="23" t="s">
        <v>3</v>
      </c>
    </row>
    <row r="271" spans="1:16" hidden="1" outlineLevel="1">
      <c r="A271" s="23" t="s">
        <v>1392</v>
      </c>
      <c r="B271" s="24" t="s">
        <v>135</v>
      </c>
      <c r="C271" s="34">
        <v>12500</v>
      </c>
      <c r="D271" s="23">
        <v>1</v>
      </c>
      <c r="E271" s="4">
        <f t="shared" si="88"/>
        <v>13000</v>
      </c>
      <c r="F271" s="4">
        <f t="shared" si="89"/>
        <v>13250</v>
      </c>
      <c r="G271" s="4">
        <f t="shared" si="90"/>
        <v>13750</v>
      </c>
      <c r="H271" s="4">
        <f t="shared" si="91"/>
        <v>15500</v>
      </c>
      <c r="I271" s="23" t="s">
        <v>3</v>
      </c>
      <c r="J271" s="23" t="s">
        <v>3</v>
      </c>
      <c r="K271" s="23" t="s">
        <v>3</v>
      </c>
      <c r="L271" s="23" t="s">
        <v>3</v>
      </c>
      <c r="M271" s="23" t="s">
        <v>3</v>
      </c>
      <c r="N271" s="23" t="s">
        <v>3</v>
      </c>
      <c r="O271" s="23" t="s">
        <v>4</v>
      </c>
      <c r="P271" s="23" t="s">
        <v>3</v>
      </c>
    </row>
    <row r="272" spans="1:16" hidden="1" outlineLevel="1">
      <c r="A272" s="23" t="s">
        <v>1393</v>
      </c>
      <c r="B272" s="24" t="s">
        <v>135</v>
      </c>
      <c r="C272" s="34">
        <v>3500</v>
      </c>
      <c r="D272" s="23">
        <v>1</v>
      </c>
      <c r="E272" s="4">
        <f t="shared" si="88"/>
        <v>3640</v>
      </c>
      <c r="F272" s="4">
        <f t="shared" si="89"/>
        <v>3710</v>
      </c>
      <c r="G272" s="4">
        <f t="shared" si="90"/>
        <v>3850</v>
      </c>
      <c r="H272" s="4">
        <f t="shared" si="91"/>
        <v>4340</v>
      </c>
      <c r="I272" s="23" t="s">
        <v>3</v>
      </c>
      <c r="J272" s="23" t="s">
        <v>3</v>
      </c>
      <c r="K272" s="23" t="s">
        <v>3</v>
      </c>
      <c r="L272" s="23" t="s">
        <v>3</v>
      </c>
      <c r="M272" s="23" t="s">
        <v>3</v>
      </c>
      <c r="N272" s="23" t="s">
        <v>3</v>
      </c>
      <c r="O272" s="23" t="s">
        <v>3</v>
      </c>
      <c r="P272" s="23" t="s">
        <v>4</v>
      </c>
    </row>
    <row r="273" spans="1:16" hidden="1" outlineLevel="1">
      <c r="A273" s="23" t="s">
        <v>1394</v>
      </c>
      <c r="B273" s="24" t="s">
        <v>135</v>
      </c>
      <c r="C273" s="34">
        <v>12500</v>
      </c>
      <c r="D273" s="23">
        <v>1</v>
      </c>
      <c r="E273" s="4">
        <f t="shared" si="88"/>
        <v>13000</v>
      </c>
      <c r="F273" s="4">
        <f t="shared" si="89"/>
        <v>13250</v>
      </c>
      <c r="G273" s="4">
        <f t="shared" si="90"/>
        <v>13750</v>
      </c>
      <c r="H273" s="4">
        <f t="shared" si="91"/>
        <v>15500</v>
      </c>
      <c r="I273" s="23" t="s">
        <v>4</v>
      </c>
      <c r="J273" s="23" t="s">
        <v>3</v>
      </c>
      <c r="K273" s="23" t="s">
        <v>3</v>
      </c>
      <c r="L273" s="23" t="s">
        <v>3</v>
      </c>
      <c r="M273" s="23" t="s">
        <v>3</v>
      </c>
      <c r="N273" s="23" t="s">
        <v>3</v>
      </c>
      <c r="O273" s="23" t="s">
        <v>3</v>
      </c>
      <c r="P273" s="23" t="s">
        <v>3</v>
      </c>
    </row>
    <row r="274" spans="1:16" hidden="1" outlineLevel="1">
      <c r="A274" s="23" t="s">
        <v>1396</v>
      </c>
      <c r="B274" s="24" t="s">
        <v>135</v>
      </c>
      <c r="C274" s="34">
        <v>3200</v>
      </c>
      <c r="D274" s="23">
        <v>1</v>
      </c>
      <c r="E274" s="4">
        <f t="shared" si="88"/>
        <v>3328</v>
      </c>
      <c r="F274" s="4">
        <f t="shared" si="89"/>
        <v>3392</v>
      </c>
      <c r="G274" s="4">
        <f t="shared" si="90"/>
        <v>3520</v>
      </c>
      <c r="H274" s="4">
        <f t="shared" si="91"/>
        <v>3968</v>
      </c>
      <c r="I274" s="23" t="s">
        <v>3</v>
      </c>
      <c r="J274" s="23" t="s">
        <v>4</v>
      </c>
      <c r="K274" s="23" t="s">
        <v>3</v>
      </c>
      <c r="L274" s="23" t="s">
        <v>3</v>
      </c>
      <c r="M274" s="23" t="s">
        <v>3</v>
      </c>
      <c r="N274" s="23" t="s">
        <v>3</v>
      </c>
      <c r="O274" s="23" t="s">
        <v>3</v>
      </c>
      <c r="P274" s="23" t="s">
        <v>3</v>
      </c>
    </row>
    <row r="275" spans="1:16" hidden="1" outlineLevel="1">
      <c r="A275" s="23" t="s">
        <v>1395</v>
      </c>
      <c r="B275" s="24" t="s">
        <v>135</v>
      </c>
      <c r="C275" s="34">
        <v>8000</v>
      </c>
      <c r="D275" s="23">
        <v>1</v>
      </c>
      <c r="E275" s="4">
        <f t="shared" ref="E275:E280" si="92">C275*Taux5+C275</f>
        <v>8320</v>
      </c>
      <c r="F275" s="4">
        <f t="shared" ref="F275:F280" si="93">C275*Taux6+C275</f>
        <v>8480</v>
      </c>
      <c r="G275" s="4">
        <f t="shared" ref="G275:G280" si="94">C275*Taux7+C275</f>
        <v>8800</v>
      </c>
      <c r="H275" s="4">
        <f t="shared" ref="H275:H280" si="95">C275*Taux8+C275</f>
        <v>9920</v>
      </c>
      <c r="I275" s="23" t="s">
        <v>3</v>
      </c>
      <c r="J275" s="23" t="s">
        <v>3</v>
      </c>
      <c r="K275" s="23" t="s">
        <v>3</v>
      </c>
      <c r="L275" s="23" t="s">
        <v>3</v>
      </c>
      <c r="M275" s="23" t="s">
        <v>3</v>
      </c>
      <c r="N275" s="23" t="s">
        <v>3</v>
      </c>
      <c r="O275" s="23" t="s">
        <v>3</v>
      </c>
      <c r="P275" s="23" t="s">
        <v>4</v>
      </c>
    </row>
    <row r="276" spans="1:16" hidden="1" outlineLevel="1">
      <c r="A276" s="23" t="s">
        <v>1397</v>
      </c>
      <c r="B276" s="24" t="s">
        <v>135</v>
      </c>
      <c r="C276" s="34">
        <v>6000</v>
      </c>
      <c r="D276" s="23">
        <v>1</v>
      </c>
      <c r="E276" s="4">
        <f t="shared" si="92"/>
        <v>6240</v>
      </c>
      <c r="F276" s="4">
        <f t="shared" si="93"/>
        <v>6360</v>
      </c>
      <c r="G276" s="4">
        <f t="shared" si="94"/>
        <v>6600</v>
      </c>
      <c r="H276" s="4">
        <f t="shared" si="95"/>
        <v>7440</v>
      </c>
      <c r="I276" s="23" t="s">
        <v>3</v>
      </c>
      <c r="J276" s="23" t="s">
        <v>3</v>
      </c>
      <c r="K276" s="23" t="s">
        <v>3</v>
      </c>
      <c r="L276" s="23" t="s">
        <v>3</v>
      </c>
      <c r="M276" s="23" t="s">
        <v>3</v>
      </c>
      <c r="N276" s="23" t="s">
        <v>3</v>
      </c>
      <c r="O276" s="23" t="s">
        <v>4</v>
      </c>
      <c r="P276" s="23" t="s">
        <v>3</v>
      </c>
    </row>
    <row r="277" spans="1:16" hidden="1" outlineLevel="1">
      <c r="A277" s="23" t="s">
        <v>1398</v>
      </c>
      <c r="B277" s="24" t="s">
        <v>135</v>
      </c>
      <c r="C277" s="34">
        <v>12500</v>
      </c>
      <c r="D277" s="23">
        <v>1</v>
      </c>
      <c r="E277" s="4">
        <f t="shared" si="92"/>
        <v>13000</v>
      </c>
      <c r="F277" s="4">
        <f t="shared" si="93"/>
        <v>13250</v>
      </c>
      <c r="G277" s="4">
        <f t="shared" si="94"/>
        <v>13750</v>
      </c>
      <c r="H277" s="4">
        <f t="shared" si="95"/>
        <v>15500</v>
      </c>
      <c r="I277" s="23" t="s">
        <v>3</v>
      </c>
      <c r="J277" s="23" t="s">
        <v>3</v>
      </c>
      <c r="K277" s="23" t="s">
        <v>3</v>
      </c>
      <c r="L277" s="23" t="s">
        <v>3</v>
      </c>
      <c r="M277" s="23" t="s">
        <v>3</v>
      </c>
      <c r="N277" s="23" t="s">
        <v>4</v>
      </c>
      <c r="O277" s="23" t="s">
        <v>3</v>
      </c>
      <c r="P277" s="23" t="s">
        <v>3</v>
      </c>
    </row>
    <row r="278" spans="1:16" hidden="1" outlineLevel="1">
      <c r="A278" s="23" t="s">
        <v>1399</v>
      </c>
      <c r="B278" s="24" t="s">
        <v>135</v>
      </c>
      <c r="C278" s="34">
        <v>5000</v>
      </c>
      <c r="D278" s="23">
        <v>1</v>
      </c>
      <c r="E278" s="4">
        <f t="shared" si="92"/>
        <v>5200</v>
      </c>
      <c r="F278" s="4">
        <f t="shared" si="93"/>
        <v>5300</v>
      </c>
      <c r="G278" s="4">
        <f t="shared" si="94"/>
        <v>5500</v>
      </c>
      <c r="H278" s="4">
        <f t="shared" si="95"/>
        <v>6200</v>
      </c>
      <c r="I278" s="23" t="s">
        <v>3</v>
      </c>
      <c r="J278" s="23" t="s">
        <v>3</v>
      </c>
      <c r="K278" s="23" t="s">
        <v>3</v>
      </c>
      <c r="L278" s="23" t="s">
        <v>3</v>
      </c>
      <c r="M278" s="23" t="s">
        <v>4</v>
      </c>
      <c r="N278" s="23" t="s">
        <v>3</v>
      </c>
      <c r="O278" s="23" t="s">
        <v>3</v>
      </c>
      <c r="P278" s="23" t="s">
        <v>3</v>
      </c>
    </row>
    <row r="279" spans="1:16" hidden="1" outlineLevel="1">
      <c r="A279" s="23" t="s">
        <v>1400</v>
      </c>
      <c r="B279" s="24" t="s">
        <v>135</v>
      </c>
      <c r="C279" s="34">
        <v>12500</v>
      </c>
      <c r="D279" s="23">
        <v>1</v>
      </c>
      <c r="E279" s="4">
        <f t="shared" si="92"/>
        <v>13000</v>
      </c>
      <c r="F279" s="4">
        <f t="shared" si="93"/>
        <v>13250</v>
      </c>
      <c r="G279" s="4">
        <f t="shared" si="94"/>
        <v>13750</v>
      </c>
      <c r="H279" s="4">
        <f t="shared" si="95"/>
        <v>15500</v>
      </c>
      <c r="I279" s="23" t="s">
        <v>3</v>
      </c>
      <c r="J279" s="23" t="s">
        <v>3</v>
      </c>
      <c r="K279" s="23" t="s">
        <v>3</v>
      </c>
      <c r="L279" s="23" t="s">
        <v>4</v>
      </c>
      <c r="M279" s="23" t="s">
        <v>3</v>
      </c>
      <c r="N279" s="23" t="s">
        <v>3</v>
      </c>
      <c r="O279" s="23" t="s">
        <v>3</v>
      </c>
      <c r="P279" s="23" t="s">
        <v>3</v>
      </c>
    </row>
    <row r="280" spans="1:16" hidden="1" outlineLevel="1">
      <c r="A280" s="23" t="s">
        <v>1401</v>
      </c>
      <c r="B280" s="24" t="s">
        <v>135</v>
      </c>
      <c r="C280" s="34">
        <v>12500</v>
      </c>
      <c r="D280" s="23">
        <v>1</v>
      </c>
      <c r="E280" s="4">
        <f t="shared" si="92"/>
        <v>13000</v>
      </c>
      <c r="F280" s="4">
        <f t="shared" si="93"/>
        <v>13250</v>
      </c>
      <c r="G280" s="4">
        <f t="shared" si="94"/>
        <v>13750</v>
      </c>
      <c r="H280" s="4">
        <f t="shared" si="95"/>
        <v>15500</v>
      </c>
      <c r="I280" s="23" t="s">
        <v>4</v>
      </c>
      <c r="J280" s="23" t="s">
        <v>3</v>
      </c>
      <c r="K280" s="23" t="s">
        <v>3</v>
      </c>
      <c r="L280" s="23" t="s">
        <v>3</v>
      </c>
      <c r="M280" s="23" t="s">
        <v>3</v>
      </c>
      <c r="N280" s="23" t="s">
        <v>3</v>
      </c>
      <c r="O280" s="23" t="s">
        <v>3</v>
      </c>
      <c r="P280" s="23" t="s">
        <v>3</v>
      </c>
    </row>
    <row r="281" spans="1:16" hidden="1" outlineLevel="1">
      <c r="A281" s="23" t="s">
        <v>1402</v>
      </c>
      <c r="B281" s="24" t="s">
        <v>135</v>
      </c>
      <c r="C281" s="34">
        <v>12500</v>
      </c>
      <c r="D281" s="23">
        <v>1</v>
      </c>
      <c r="E281" s="4">
        <f t="shared" si="88"/>
        <v>13000</v>
      </c>
      <c r="F281" s="4">
        <f t="shared" si="89"/>
        <v>13250</v>
      </c>
      <c r="G281" s="4">
        <f t="shared" si="90"/>
        <v>13750</v>
      </c>
      <c r="H281" s="4">
        <f t="shared" si="91"/>
        <v>15500</v>
      </c>
      <c r="I281" s="23" t="s">
        <v>3</v>
      </c>
      <c r="J281" s="23" t="s">
        <v>3</v>
      </c>
      <c r="K281" s="23" t="s">
        <v>4</v>
      </c>
      <c r="L281" s="23" t="s">
        <v>3</v>
      </c>
      <c r="M281" s="23" t="s">
        <v>3</v>
      </c>
      <c r="N281" s="23" t="s">
        <v>3</v>
      </c>
      <c r="O281" s="23" t="s">
        <v>3</v>
      </c>
      <c r="P281" s="23" t="s">
        <v>3</v>
      </c>
    </row>
    <row r="282" spans="1:16" hidden="1" outlineLevel="1">
      <c r="A282" s="23" t="s">
        <v>1457</v>
      </c>
      <c r="B282" s="24" t="s">
        <v>135</v>
      </c>
      <c r="C282" s="34">
        <v>8000</v>
      </c>
      <c r="D282" s="23">
        <v>1</v>
      </c>
      <c r="E282" s="4">
        <f t="shared" si="88"/>
        <v>8320</v>
      </c>
      <c r="F282" s="4">
        <f t="shared" si="89"/>
        <v>8480</v>
      </c>
      <c r="G282" s="4">
        <f t="shared" si="90"/>
        <v>8800</v>
      </c>
      <c r="H282" s="4">
        <f t="shared" si="91"/>
        <v>9920</v>
      </c>
      <c r="I282" s="23" t="s">
        <v>3</v>
      </c>
      <c r="J282" s="23" t="s">
        <v>3</v>
      </c>
      <c r="K282" s="23" t="s">
        <v>3</v>
      </c>
      <c r="L282" s="23" t="s">
        <v>4</v>
      </c>
      <c r="M282" s="23" t="s">
        <v>3</v>
      </c>
      <c r="N282" s="23" t="s">
        <v>3</v>
      </c>
      <c r="O282" s="23" t="s">
        <v>3</v>
      </c>
      <c r="P282" s="23" t="s">
        <v>3</v>
      </c>
    </row>
    <row r="283" spans="1:16" hidden="1" outlineLevel="1">
      <c r="A283" s="23" t="s">
        <v>1403</v>
      </c>
      <c r="B283" s="24" t="s">
        <v>135</v>
      </c>
      <c r="C283" s="34">
        <v>12500</v>
      </c>
      <c r="D283" s="23">
        <v>1</v>
      </c>
      <c r="E283" s="4">
        <f t="shared" si="88"/>
        <v>13000</v>
      </c>
      <c r="F283" s="4">
        <f t="shared" si="89"/>
        <v>13250</v>
      </c>
      <c r="G283" s="4">
        <f t="shared" si="90"/>
        <v>13750</v>
      </c>
      <c r="H283" s="4">
        <f t="shared" si="91"/>
        <v>15500</v>
      </c>
      <c r="I283" s="23" t="s">
        <v>3</v>
      </c>
      <c r="J283" s="23" t="s">
        <v>3</v>
      </c>
      <c r="K283" s="23" t="s">
        <v>3</v>
      </c>
      <c r="L283" s="23" t="s">
        <v>3</v>
      </c>
      <c r="M283" s="23" t="s">
        <v>4</v>
      </c>
      <c r="N283" s="23" t="s">
        <v>3</v>
      </c>
      <c r="O283" s="23" t="s">
        <v>3</v>
      </c>
      <c r="P283" s="23" t="s">
        <v>3</v>
      </c>
    </row>
    <row r="284" spans="1:16" hidden="1" outlineLevel="1">
      <c r="A284" s="23" t="s">
        <v>1404</v>
      </c>
      <c r="B284" s="24" t="s">
        <v>135</v>
      </c>
      <c r="C284" s="34">
        <v>12500</v>
      </c>
      <c r="D284" s="23">
        <v>1</v>
      </c>
      <c r="E284" s="4">
        <f t="shared" si="88"/>
        <v>13000</v>
      </c>
      <c r="F284" s="4">
        <f t="shared" si="89"/>
        <v>13250</v>
      </c>
      <c r="G284" s="4">
        <f t="shared" si="90"/>
        <v>13750</v>
      </c>
      <c r="H284" s="4">
        <f t="shared" si="91"/>
        <v>15500</v>
      </c>
      <c r="I284" s="23" t="s">
        <v>3</v>
      </c>
      <c r="J284" s="23" t="s">
        <v>3</v>
      </c>
      <c r="K284" s="23" t="s">
        <v>3</v>
      </c>
      <c r="L284" s="23" t="s">
        <v>3</v>
      </c>
      <c r="M284" s="23" t="s">
        <v>3</v>
      </c>
      <c r="N284" s="23" t="s">
        <v>4</v>
      </c>
      <c r="O284" s="23" t="s">
        <v>3</v>
      </c>
      <c r="P284" s="23" t="s">
        <v>3</v>
      </c>
    </row>
    <row r="285" spans="1:16" hidden="1" outlineLevel="1">
      <c r="A285" s="23" t="s">
        <v>1405</v>
      </c>
      <c r="B285" s="24" t="s">
        <v>135</v>
      </c>
      <c r="C285" s="34">
        <v>4000</v>
      </c>
      <c r="D285" s="23">
        <v>1</v>
      </c>
      <c r="E285" s="4">
        <f t="shared" si="88"/>
        <v>4160</v>
      </c>
      <c r="F285" s="4">
        <f t="shared" si="89"/>
        <v>4240</v>
      </c>
      <c r="G285" s="4">
        <f t="shared" si="90"/>
        <v>4400</v>
      </c>
      <c r="H285" s="4">
        <f t="shared" si="91"/>
        <v>4960</v>
      </c>
      <c r="I285" s="23" t="s">
        <v>3</v>
      </c>
      <c r="J285" s="23" t="s">
        <v>3</v>
      </c>
      <c r="K285" s="23" t="s">
        <v>3</v>
      </c>
      <c r="L285" s="23" t="s">
        <v>3</v>
      </c>
      <c r="M285" s="23" t="s">
        <v>3</v>
      </c>
      <c r="N285" s="23" t="s">
        <v>3</v>
      </c>
      <c r="O285" s="23" t="s">
        <v>4</v>
      </c>
      <c r="P285" s="23" t="s">
        <v>3</v>
      </c>
    </row>
    <row r="286" spans="1:16" hidden="1" outlineLevel="1">
      <c r="A286" s="23" t="s">
        <v>1406</v>
      </c>
      <c r="B286" s="24" t="s">
        <v>135</v>
      </c>
      <c r="C286" s="34">
        <v>12500</v>
      </c>
      <c r="D286" s="23">
        <v>1</v>
      </c>
      <c r="E286" s="4">
        <f t="shared" ref="E286" si="96">C286*Taux5+C286</f>
        <v>13000</v>
      </c>
      <c r="F286" s="4">
        <f t="shared" ref="F286" si="97">C286*Taux6+C286</f>
        <v>13250</v>
      </c>
      <c r="G286" s="4">
        <f t="shared" ref="G286" si="98">C286*Taux7+C286</f>
        <v>13750</v>
      </c>
      <c r="H286" s="4">
        <f t="shared" ref="H286" si="99">C286*Taux8+C286</f>
        <v>15500</v>
      </c>
      <c r="I286" s="23" t="s">
        <v>3</v>
      </c>
      <c r="J286" s="23" t="s">
        <v>4</v>
      </c>
      <c r="K286" s="23" t="s">
        <v>3</v>
      </c>
      <c r="L286" s="23" t="s">
        <v>3</v>
      </c>
      <c r="M286" s="23" t="s">
        <v>3</v>
      </c>
      <c r="N286" s="23" t="s">
        <v>3</v>
      </c>
      <c r="O286" s="23" t="s">
        <v>3</v>
      </c>
      <c r="P286" s="23" t="s">
        <v>3</v>
      </c>
    </row>
    <row r="287" spans="1:16" hidden="1" outlineLevel="1">
      <c r="A287" s="23" t="s">
        <v>1407</v>
      </c>
      <c r="B287" s="24" t="s">
        <v>135</v>
      </c>
      <c r="C287" s="34">
        <v>12500</v>
      </c>
      <c r="D287" s="23">
        <v>1</v>
      </c>
      <c r="E287" s="4">
        <f t="shared" si="88"/>
        <v>13000</v>
      </c>
      <c r="F287" s="4">
        <f t="shared" si="89"/>
        <v>13250</v>
      </c>
      <c r="G287" s="4">
        <f t="shared" si="90"/>
        <v>13750</v>
      </c>
      <c r="H287" s="4">
        <f t="shared" si="91"/>
        <v>15500</v>
      </c>
      <c r="I287" s="23" t="s">
        <v>3</v>
      </c>
      <c r="J287" s="23" t="s">
        <v>3</v>
      </c>
      <c r="K287" s="23" t="s">
        <v>3</v>
      </c>
      <c r="L287" s="23" t="s">
        <v>3</v>
      </c>
      <c r="M287" s="23" t="s">
        <v>3</v>
      </c>
      <c r="N287" s="23" t="s">
        <v>3</v>
      </c>
      <c r="O287" s="23" t="s">
        <v>3</v>
      </c>
      <c r="P287" s="23" t="s">
        <v>4</v>
      </c>
    </row>
    <row r="288" spans="1:16" hidden="1" outlineLevel="1">
      <c r="A288" s="23" t="s">
        <v>397</v>
      </c>
      <c r="B288" s="24" t="s">
        <v>135</v>
      </c>
      <c r="C288" s="34">
        <v>10000</v>
      </c>
      <c r="D288" s="23">
        <v>1</v>
      </c>
      <c r="E288" s="4">
        <f t="shared" si="68"/>
        <v>10400</v>
      </c>
      <c r="F288" s="4">
        <f t="shared" si="69"/>
        <v>10600</v>
      </c>
      <c r="G288" s="4">
        <f t="shared" si="70"/>
        <v>11000</v>
      </c>
      <c r="H288" s="4">
        <f t="shared" si="71"/>
        <v>12400</v>
      </c>
      <c r="I288" s="23" t="s">
        <v>3</v>
      </c>
      <c r="J288" s="23" t="s">
        <v>3</v>
      </c>
      <c r="K288" s="23" t="s">
        <v>3</v>
      </c>
      <c r="L288" s="23" t="s">
        <v>3</v>
      </c>
      <c r="M288" s="23" t="s">
        <v>3</v>
      </c>
      <c r="N288" s="23" t="s">
        <v>4</v>
      </c>
      <c r="O288" s="23" t="s">
        <v>3</v>
      </c>
      <c r="P288" s="23" t="s">
        <v>3</v>
      </c>
    </row>
    <row r="289" spans="1:16" hidden="1" outlineLevel="1">
      <c r="A289" s="23" t="s">
        <v>408</v>
      </c>
      <c r="B289" s="24" t="s">
        <v>135</v>
      </c>
      <c r="C289" s="34">
        <v>11000</v>
      </c>
      <c r="D289" s="23">
        <v>1</v>
      </c>
      <c r="E289" s="4">
        <f t="shared" si="68"/>
        <v>11440</v>
      </c>
      <c r="F289" s="4">
        <f t="shared" si="69"/>
        <v>11660</v>
      </c>
      <c r="G289" s="4">
        <f t="shared" si="70"/>
        <v>12100</v>
      </c>
      <c r="H289" s="4">
        <f t="shared" si="71"/>
        <v>13640</v>
      </c>
      <c r="I289" s="23" t="s">
        <v>3</v>
      </c>
      <c r="J289" s="23" t="s">
        <v>3</v>
      </c>
      <c r="K289" s="23" t="s">
        <v>3</v>
      </c>
      <c r="L289" s="23" t="s">
        <v>3</v>
      </c>
      <c r="M289" s="23" t="s">
        <v>4</v>
      </c>
      <c r="N289" s="23" t="s">
        <v>3</v>
      </c>
      <c r="O289" s="23" t="s">
        <v>3</v>
      </c>
      <c r="P289" s="23" t="s">
        <v>3</v>
      </c>
    </row>
    <row r="290" spans="1:16" hidden="1" outlineLevel="1">
      <c r="A290" s="23" t="s">
        <v>1465</v>
      </c>
      <c r="B290" s="24" t="s">
        <v>135</v>
      </c>
      <c r="C290" s="34">
        <v>5000</v>
      </c>
      <c r="D290" s="23">
        <v>1</v>
      </c>
      <c r="E290" s="4">
        <f t="shared" ref="E290:E294" si="100">C290*Taux5+C290</f>
        <v>5200</v>
      </c>
      <c r="F290" s="4">
        <f t="shared" ref="F290:F294" si="101">C290*Taux6+C290</f>
        <v>5300</v>
      </c>
      <c r="G290" s="4">
        <f t="shared" ref="G290:G294" si="102">C290*Taux7+C290</f>
        <v>5500</v>
      </c>
      <c r="H290" s="4">
        <f t="shared" ref="H290:H294" si="103">C290*Taux8+C290</f>
        <v>6200</v>
      </c>
      <c r="I290" s="23" t="s">
        <v>3</v>
      </c>
      <c r="J290" s="23" t="s">
        <v>3</v>
      </c>
      <c r="K290" s="23" t="s">
        <v>3</v>
      </c>
      <c r="L290" s="23" t="s">
        <v>4</v>
      </c>
      <c r="M290" s="23" t="s">
        <v>3</v>
      </c>
      <c r="N290" s="23" t="s">
        <v>3</v>
      </c>
      <c r="O290" s="23" t="s">
        <v>3</v>
      </c>
      <c r="P290" s="23" t="s">
        <v>3</v>
      </c>
    </row>
    <row r="291" spans="1:16" hidden="1" outlineLevel="1">
      <c r="A291" s="23" t="s">
        <v>1466</v>
      </c>
      <c r="B291" s="24" t="s">
        <v>135</v>
      </c>
      <c r="C291" s="34">
        <v>10000</v>
      </c>
      <c r="D291" s="23">
        <v>1</v>
      </c>
      <c r="E291" s="4">
        <f t="shared" si="100"/>
        <v>10400</v>
      </c>
      <c r="F291" s="4">
        <f t="shared" si="101"/>
        <v>10600</v>
      </c>
      <c r="G291" s="4">
        <f t="shared" si="102"/>
        <v>11000</v>
      </c>
      <c r="H291" s="4">
        <f t="shared" si="103"/>
        <v>12400</v>
      </c>
      <c r="I291" s="23" t="s">
        <v>3</v>
      </c>
      <c r="J291" s="23" t="s">
        <v>3</v>
      </c>
      <c r="K291" s="23" t="s">
        <v>4</v>
      </c>
      <c r="L291" s="23" t="s">
        <v>3</v>
      </c>
      <c r="M291" s="23" t="s">
        <v>3</v>
      </c>
      <c r="N291" s="23" t="s">
        <v>3</v>
      </c>
      <c r="O291" s="23" t="s">
        <v>3</v>
      </c>
      <c r="P291" s="23" t="s">
        <v>3</v>
      </c>
    </row>
    <row r="292" spans="1:16" hidden="1" outlineLevel="1">
      <c r="A292" s="23" t="s">
        <v>1467</v>
      </c>
      <c r="B292" s="24" t="s">
        <v>135</v>
      </c>
      <c r="C292" s="34">
        <v>15000</v>
      </c>
      <c r="D292" s="23">
        <v>1</v>
      </c>
      <c r="E292" s="4">
        <f t="shared" si="100"/>
        <v>15600</v>
      </c>
      <c r="F292" s="4">
        <f t="shared" si="101"/>
        <v>15900</v>
      </c>
      <c r="G292" s="4">
        <f t="shared" si="102"/>
        <v>16500</v>
      </c>
      <c r="H292" s="4">
        <f t="shared" si="103"/>
        <v>18600</v>
      </c>
      <c r="I292" s="23" t="s">
        <v>3</v>
      </c>
      <c r="J292" s="23" t="s">
        <v>4</v>
      </c>
      <c r="K292" s="23" t="s">
        <v>3</v>
      </c>
      <c r="L292" s="23" t="s">
        <v>3</v>
      </c>
      <c r="M292" s="23" t="s">
        <v>3</v>
      </c>
      <c r="N292" s="23" t="s">
        <v>3</v>
      </c>
      <c r="O292" s="23" t="s">
        <v>3</v>
      </c>
      <c r="P292" s="23" t="s">
        <v>3</v>
      </c>
    </row>
    <row r="293" spans="1:16" hidden="1" outlineLevel="1">
      <c r="A293" s="23" t="s">
        <v>1468</v>
      </c>
      <c r="B293" s="24" t="s">
        <v>135</v>
      </c>
      <c r="C293" s="34">
        <v>20000</v>
      </c>
      <c r="D293" s="23">
        <v>1</v>
      </c>
      <c r="E293" s="4">
        <f t="shared" si="100"/>
        <v>20800</v>
      </c>
      <c r="F293" s="4">
        <f t="shared" si="101"/>
        <v>21200</v>
      </c>
      <c r="G293" s="4">
        <f t="shared" si="102"/>
        <v>22000</v>
      </c>
      <c r="H293" s="4">
        <f t="shared" si="103"/>
        <v>24800</v>
      </c>
      <c r="I293" s="23" t="s">
        <v>4</v>
      </c>
      <c r="J293" s="23" t="s">
        <v>3</v>
      </c>
      <c r="K293" s="23" t="s">
        <v>3</v>
      </c>
      <c r="L293" s="23" t="s">
        <v>3</v>
      </c>
      <c r="M293" s="23" t="s">
        <v>3</v>
      </c>
      <c r="N293" s="23" t="s">
        <v>3</v>
      </c>
      <c r="O293" s="23" t="s">
        <v>3</v>
      </c>
      <c r="P293" s="23" t="s">
        <v>3</v>
      </c>
    </row>
    <row r="294" spans="1:16" hidden="1" outlineLevel="1">
      <c r="A294" s="23" t="s">
        <v>1469</v>
      </c>
      <c r="B294" s="24" t="s">
        <v>135</v>
      </c>
      <c r="C294" s="34">
        <v>25000</v>
      </c>
      <c r="D294" s="23">
        <v>1</v>
      </c>
      <c r="E294" s="4">
        <f t="shared" si="100"/>
        <v>26000</v>
      </c>
      <c r="F294" s="4">
        <f t="shared" si="101"/>
        <v>26500</v>
      </c>
      <c r="G294" s="4">
        <f t="shared" si="102"/>
        <v>27500</v>
      </c>
      <c r="H294" s="4">
        <f t="shared" si="103"/>
        <v>31000</v>
      </c>
      <c r="I294" s="23" t="s">
        <v>3</v>
      </c>
      <c r="J294" s="23" t="s">
        <v>3</v>
      </c>
      <c r="K294" s="23" t="s">
        <v>3</v>
      </c>
      <c r="L294" s="23" t="s">
        <v>4</v>
      </c>
      <c r="M294" s="23" t="s">
        <v>3</v>
      </c>
      <c r="N294" s="23" t="s">
        <v>3</v>
      </c>
      <c r="O294" s="23" t="s">
        <v>3</v>
      </c>
      <c r="P294" s="23" t="s">
        <v>3</v>
      </c>
    </row>
    <row r="295" spans="1:16" hidden="1" outlineLevel="1">
      <c r="A295" s="23" t="s">
        <v>410</v>
      </c>
      <c r="B295" s="24" t="s">
        <v>135</v>
      </c>
      <c r="C295" s="34">
        <v>5000</v>
      </c>
      <c r="D295" s="23">
        <v>1</v>
      </c>
      <c r="E295" s="4">
        <f t="shared" si="68"/>
        <v>5200</v>
      </c>
      <c r="F295" s="4">
        <f t="shared" si="69"/>
        <v>5300</v>
      </c>
      <c r="G295" s="4">
        <f t="shared" si="70"/>
        <v>5500</v>
      </c>
      <c r="H295" s="4">
        <f t="shared" si="71"/>
        <v>6200</v>
      </c>
      <c r="I295" s="23" t="s">
        <v>3</v>
      </c>
      <c r="J295" s="23" t="s">
        <v>3</v>
      </c>
      <c r="K295" s="23" t="s">
        <v>3</v>
      </c>
      <c r="L295" s="23" t="s">
        <v>3</v>
      </c>
      <c r="M295" s="23" t="s">
        <v>3</v>
      </c>
      <c r="N295" s="23" t="s">
        <v>3</v>
      </c>
      <c r="O295" s="23" t="s">
        <v>4</v>
      </c>
      <c r="P295" s="23" t="s">
        <v>3</v>
      </c>
    </row>
    <row r="296" spans="1:16" hidden="1" outlineLevel="1">
      <c r="A296" s="23" t="s">
        <v>411</v>
      </c>
      <c r="B296" s="24" t="s">
        <v>135</v>
      </c>
      <c r="C296" s="34">
        <v>8000</v>
      </c>
      <c r="D296" s="23">
        <v>1</v>
      </c>
      <c r="E296" s="4">
        <f t="shared" si="68"/>
        <v>8320</v>
      </c>
      <c r="F296" s="4">
        <f t="shared" si="69"/>
        <v>8480</v>
      </c>
      <c r="G296" s="4">
        <f t="shared" si="70"/>
        <v>8800</v>
      </c>
      <c r="H296" s="4">
        <f t="shared" si="71"/>
        <v>9920</v>
      </c>
      <c r="I296" s="23" t="s">
        <v>3</v>
      </c>
      <c r="J296" s="23" t="s">
        <v>3</v>
      </c>
      <c r="K296" s="23" t="s">
        <v>3</v>
      </c>
      <c r="L296" s="23" t="s">
        <v>3</v>
      </c>
      <c r="M296" s="23" t="s">
        <v>3</v>
      </c>
      <c r="N296" s="23" t="s">
        <v>3</v>
      </c>
      <c r="O296" s="23" t="s">
        <v>3</v>
      </c>
      <c r="P296" s="23" t="s">
        <v>4</v>
      </c>
    </row>
    <row r="297" spans="1:16" hidden="1" outlineLevel="1">
      <c r="A297" s="23" t="s">
        <v>409</v>
      </c>
      <c r="B297" s="24" t="s">
        <v>135</v>
      </c>
      <c r="C297" s="34">
        <v>2500</v>
      </c>
      <c r="D297" s="23">
        <v>1</v>
      </c>
      <c r="E297" s="4">
        <f t="shared" si="68"/>
        <v>2600</v>
      </c>
      <c r="F297" s="4">
        <f t="shared" si="69"/>
        <v>2650</v>
      </c>
      <c r="G297" s="4">
        <f t="shared" si="70"/>
        <v>2750</v>
      </c>
      <c r="H297" s="4">
        <f t="shared" si="71"/>
        <v>3100</v>
      </c>
      <c r="I297" s="23" t="s">
        <v>3</v>
      </c>
      <c r="J297" s="23" t="s">
        <v>4</v>
      </c>
      <c r="K297" s="23" t="s">
        <v>3</v>
      </c>
      <c r="L297" s="23" t="s">
        <v>3</v>
      </c>
      <c r="M297" s="23" t="s">
        <v>3</v>
      </c>
      <c r="N297" s="23" t="s">
        <v>3</v>
      </c>
      <c r="O297" s="23" t="s">
        <v>3</v>
      </c>
      <c r="P297" s="23" t="s">
        <v>3</v>
      </c>
    </row>
    <row r="298" spans="1:16" hidden="1" outlineLevel="1">
      <c r="A298" s="23" t="s">
        <v>398</v>
      </c>
      <c r="B298" s="24" t="s">
        <v>135</v>
      </c>
      <c r="C298" s="34">
        <v>3000</v>
      </c>
      <c r="D298" s="23">
        <v>1</v>
      </c>
      <c r="E298" s="4">
        <f t="shared" si="68"/>
        <v>3120</v>
      </c>
      <c r="F298" s="4">
        <f t="shared" si="69"/>
        <v>3180</v>
      </c>
      <c r="G298" s="4">
        <f t="shared" si="70"/>
        <v>3300</v>
      </c>
      <c r="H298" s="4">
        <f t="shared" si="71"/>
        <v>3720</v>
      </c>
      <c r="I298" s="23" t="s">
        <v>4</v>
      </c>
      <c r="J298" s="23" t="s">
        <v>3</v>
      </c>
      <c r="K298" s="23" t="s">
        <v>3</v>
      </c>
      <c r="L298" s="23" t="s">
        <v>3</v>
      </c>
      <c r="M298" s="23" t="s">
        <v>3</v>
      </c>
      <c r="N298" s="23" t="s">
        <v>3</v>
      </c>
      <c r="O298" s="23" t="s">
        <v>3</v>
      </c>
      <c r="P298" s="23" t="s">
        <v>3</v>
      </c>
    </row>
    <row r="299" spans="1:16" ht="11.25" hidden="1" customHeight="1" outlineLevel="1">
      <c r="A299" s="45" t="s">
        <v>1170</v>
      </c>
      <c r="B299" s="24" t="s">
        <v>135</v>
      </c>
      <c r="C299" s="34">
        <v>5000</v>
      </c>
      <c r="D299" s="23">
        <v>1</v>
      </c>
      <c r="E299" s="4">
        <f t="shared" si="68"/>
        <v>5200</v>
      </c>
      <c r="F299" s="4">
        <f t="shared" si="69"/>
        <v>5300</v>
      </c>
      <c r="G299" s="4">
        <f t="shared" si="70"/>
        <v>5500</v>
      </c>
      <c r="H299" s="4">
        <f t="shared" si="71"/>
        <v>6200</v>
      </c>
      <c r="I299" s="23" t="s">
        <v>3</v>
      </c>
      <c r="J299" s="23" t="s">
        <v>3</v>
      </c>
      <c r="K299" s="23" t="s">
        <v>4</v>
      </c>
      <c r="L299" s="23" t="s">
        <v>3</v>
      </c>
      <c r="M299" s="23" t="s">
        <v>3</v>
      </c>
      <c r="N299" s="23" t="s">
        <v>3</v>
      </c>
      <c r="O299" s="23" t="s">
        <v>3</v>
      </c>
      <c r="P299" s="23" t="s">
        <v>3</v>
      </c>
    </row>
    <row r="300" spans="1:16" hidden="1" outlineLevel="1">
      <c r="A300" s="23" t="s">
        <v>399</v>
      </c>
      <c r="B300" s="24" t="s">
        <v>135</v>
      </c>
      <c r="C300" s="34">
        <v>10000</v>
      </c>
      <c r="D300" s="23">
        <v>1</v>
      </c>
      <c r="E300" s="4">
        <f t="shared" si="68"/>
        <v>10400</v>
      </c>
      <c r="F300" s="4">
        <f t="shared" si="69"/>
        <v>10600</v>
      </c>
      <c r="G300" s="4">
        <f t="shared" si="70"/>
        <v>11000</v>
      </c>
      <c r="H300" s="4">
        <f t="shared" si="71"/>
        <v>12400</v>
      </c>
      <c r="I300" s="23" t="s">
        <v>3</v>
      </c>
      <c r="J300" s="23" t="s">
        <v>3</v>
      </c>
      <c r="K300" s="23" t="s">
        <v>3</v>
      </c>
      <c r="L300" s="23" t="s">
        <v>4</v>
      </c>
      <c r="M300" s="23" t="s">
        <v>3</v>
      </c>
      <c r="N300" s="23" t="s">
        <v>3</v>
      </c>
      <c r="O300" s="23" t="s">
        <v>3</v>
      </c>
      <c r="P300" s="23" t="s">
        <v>3</v>
      </c>
    </row>
    <row r="301" spans="1:16" hidden="1" outlineLevel="1">
      <c r="A301" s="23" t="s">
        <v>1458</v>
      </c>
      <c r="B301" s="24" t="s">
        <v>135</v>
      </c>
      <c r="C301" s="34">
        <v>2200</v>
      </c>
      <c r="D301" s="23">
        <v>1</v>
      </c>
      <c r="E301" s="4">
        <f t="shared" ref="E301:E306" si="104">C301*Taux5+C301</f>
        <v>2288</v>
      </c>
      <c r="F301" s="4">
        <f t="shared" ref="F301:F306" si="105">C301*Taux6+C301</f>
        <v>2332</v>
      </c>
      <c r="G301" s="4">
        <f t="shared" ref="G301:G306" si="106">C301*Taux7+C301</f>
        <v>2420</v>
      </c>
      <c r="H301" s="4">
        <f t="shared" ref="H301:H306" si="107">C301*Taux8+C301</f>
        <v>2728</v>
      </c>
      <c r="I301" s="23" t="s">
        <v>3</v>
      </c>
      <c r="J301" s="23" t="s">
        <v>3</v>
      </c>
      <c r="K301" s="23" t="s">
        <v>3</v>
      </c>
      <c r="L301" s="23" t="s">
        <v>3</v>
      </c>
      <c r="M301" s="23" t="s">
        <v>4</v>
      </c>
      <c r="N301" s="23" t="s">
        <v>3</v>
      </c>
      <c r="O301" s="23" t="s">
        <v>3</v>
      </c>
      <c r="P301" s="23" t="s">
        <v>3</v>
      </c>
    </row>
    <row r="302" spans="1:16" hidden="1" outlineLevel="1">
      <c r="A302" s="23" t="s">
        <v>1459</v>
      </c>
      <c r="B302" s="24" t="s">
        <v>135</v>
      </c>
      <c r="C302" s="34">
        <v>3200</v>
      </c>
      <c r="D302" s="23">
        <v>1</v>
      </c>
      <c r="E302" s="4">
        <f t="shared" si="104"/>
        <v>3328</v>
      </c>
      <c r="F302" s="4">
        <f t="shared" si="105"/>
        <v>3392</v>
      </c>
      <c r="G302" s="4">
        <f t="shared" si="106"/>
        <v>3520</v>
      </c>
      <c r="H302" s="4">
        <f t="shared" si="107"/>
        <v>3968</v>
      </c>
      <c r="I302" s="23" t="s">
        <v>3</v>
      </c>
      <c r="J302" s="23" t="s">
        <v>3</v>
      </c>
      <c r="K302" s="23" t="s">
        <v>3</v>
      </c>
      <c r="L302" s="23" t="s">
        <v>3</v>
      </c>
      <c r="M302" s="23" t="s">
        <v>3</v>
      </c>
      <c r="N302" s="23" t="s">
        <v>4</v>
      </c>
      <c r="O302" s="23" t="s">
        <v>3</v>
      </c>
      <c r="P302" s="23" t="s">
        <v>3</v>
      </c>
    </row>
    <row r="303" spans="1:16" hidden="1" outlineLevel="1">
      <c r="A303" s="23" t="s">
        <v>1460</v>
      </c>
      <c r="B303" s="24" t="s">
        <v>135</v>
      </c>
      <c r="C303" s="34">
        <v>4600</v>
      </c>
      <c r="D303" s="23">
        <v>1</v>
      </c>
      <c r="E303" s="4">
        <f t="shared" si="104"/>
        <v>4784</v>
      </c>
      <c r="F303" s="4">
        <f t="shared" si="105"/>
        <v>4876</v>
      </c>
      <c r="G303" s="4">
        <f t="shared" si="106"/>
        <v>5060</v>
      </c>
      <c r="H303" s="4">
        <f t="shared" si="107"/>
        <v>5704</v>
      </c>
      <c r="I303" s="23" t="s">
        <v>3</v>
      </c>
      <c r="J303" s="23" t="s">
        <v>3</v>
      </c>
      <c r="K303" s="23" t="s">
        <v>3</v>
      </c>
      <c r="L303" s="23" t="s">
        <v>3</v>
      </c>
      <c r="M303" s="23" t="s">
        <v>3</v>
      </c>
      <c r="N303" s="23" t="s">
        <v>3</v>
      </c>
      <c r="O303" s="23" t="s">
        <v>4</v>
      </c>
      <c r="P303" s="23" t="s">
        <v>3</v>
      </c>
    </row>
    <row r="304" spans="1:16" hidden="1" outlineLevel="1">
      <c r="A304" s="23" t="s">
        <v>1461</v>
      </c>
      <c r="B304" s="24" t="s">
        <v>135</v>
      </c>
      <c r="C304" s="34">
        <v>7200</v>
      </c>
      <c r="D304" s="23">
        <v>1</v>
      </c>
      <c r="E304" s="4">
        <f t="shared" si="104"/>
        <v>7488</v>
      </c>
      <c r="F304" s="4">
        <f t="shared" si="105"/>
        <v>7632</v>
      </c>
      <c r="G304" s="4">
        <f t="shared" si="106"/>
        <v>7920</v>
      </c>
      <c r="H304" s="4">
        <f t="shared" si="107"/>
        <v>8928</v>
      </c>
      <c r="I304" s="23" t="s">
        <v>3</v>
      </c>
      <c r="J304" s="23" t="s">
        <v>3</v>
      </c>
      <c r="K304" s="23" t="s">
        <v>3</v>
      </c>
      <c r="L304" s="23" t="s">
        <v>3</v>
      </c>
      <c r="M304" s="23" t="s">
        <v>3</v>
      </c>
      <c r="N304" s="23" t="s">
        <v>3</v>
      </c>
      <c r="O304" s="23" t="s">
        <v>3</v>
      </c>
      <c r="P304" s="23" t="s">
        <v>4</v>
      </c>
    </row>
    <row r="305" spans="1:16" hidden="1" outlineLevel="1">
      <c r="A305" s="23" t="s">
        <v>1462</v>
      </c>
      <c r="B305" s="24" t="s">
        <v>135</v>
      </c>
      <c r="C305" s="34">
        <v>7800</v>
      </c>
      <c r="D305" s="23">
        <v>1</v>
      </c>
      <c r="E305" s="4">
        <f t="shared" si="104"/>
        <v>8112</v>
      </c>
      <c r="F305" s="4">
        <f t="shared" si="105"/>
        <v>8268</v>
      </c>
      <c r="G305" s="4">
        <f t="shared" si="106"/>
        <v>8580</v>
      </c>
      <c r="H305" s="4">
        <f t="shared" si="107"/>
        <v>9672</v>
      </c>
      <c r="I305" s="23" t="s">
        <v>3</v>
      </c>
      <c r="J305" s="23" t="s">
        <v>3</v>
      </c>
      <c r="K305" s="23" t="s">
        <v>3</v>
      </c>
      <c r="L305" s="23" t="s">
        <v>3</v>
      </c>
      <c r="M305" s="23" t="s">
        <v>3</v>
      </c>
      <c r="N305" s="23" t="s">
        <v>3</v>
      </c>
      <c r="O305" s="23" t="s">
        <v>4</v>
      </c>
      <c r="P305" s="23" t="s">
        <v>3</v>
      </c>
    </row>
    <row r="306" spans="1:16" hidden="1" outlineLevel="1">
      <c r="A306" s="23" t="s">
        <v>1463</v>
      </c>
      <c r="B306" s="24" t="s">
        <v>135</v>
      </c>
      <c r="C306" s="34">
        <v>9200</v>
      </c>
      <c r="D306" s="23">
        <v>1</v>
      </c>
      <c r="E306" s="4">
        <f t="shared" si="104"/>
        <v>9568</v>
      </c>
      <c r="F306" s="4">
        <f t="shared" si="105"/>
        <v>9752</v>
      </c>
      <c r="G306" s="4">
        <f t="shared" si="106"/>
        <v>10120</v>
      </c>
      <c r="H306" s="4">
        <f t="shared" si="107"/>
        <v>11408</v>
      </c>
      <c r="I306" s="23" t="s">
        <v>3</v>
      </c>
      <c r="J306" s="23" t="s">
        <v>4</v>
      </c>
      <c r="K306" s="23" t="s">
        <v>3</v>
      </c>
      <c r="L306" s="23" t="s">
        <v>3</v>
      </c>
      <c r="M306" s="23" t="s">
        <v>3</v>
      </c>
      <c r="N306" s="23" t="s">
        <v>3</v>
      </c>
      <c r="O306" s="23" t="s">
        <v>3</v>
      </c>
      <c r="P306" s="23" t="s">
        <v>3</v>
      </c>
    </row>
    <row r="307" spans="1:16" hidden="1" outlineLevel="1">
      <c r="A307" s="23" t="s">
        <v>1464</v>
      </c>
      <c r="B307" s="24" t="s">
        <v>135</v>
      </c>
      <c r="C307" s="34">
        <v>11800</v>
      </c>
      <c r="D307" s="23">
        <v>1</v>
      </c>
      <c r="E307" s="4">
        <f t="shared" si="68"/>
        <v>12272</v>
      </c>
      <c r="F307" s="4">
        <f t="shared" si="69"/>
        <v>12508</v>
      </c>
      <c r="G307" s="4">
        <f t="shared" si="70"/>
        <v>12980</v>
      </c>
      <c r="H307" s="4">
        <f t="shared" si="71"/>
        <v>14632</v>
      </c>
      <c r="I307" s="23" t="s">
        <v>3</v>
      </c>
      <c r="J307" s="23" t="s">
        <v>3</v>
      </c>
      <c r="K307" s="23" t="s">
        <v>3</v>
      </c>
      <c r="L307" s="23" t="s">
        <v>3</v>
      </c>
      <c r="M307" s="23" t="s">
        <v>3</v>
      </c>
      <c r="N307" s="23" t="s">
        <v>4</v>
      </c>
      <c r="O307" s="23" t="s">
        <v>3</v>
      </c>
      <c r="P307" s="23" t="s">
        <v>3</v>
      </c>
    </row>
    <row r="308" spans="1:16" hidden="1" outlineLevel="1">
      <c r="A308" s="23" t="s">
        <v>400</v>
      </c>
      <c r="B308" s="24" t="s">
        <v>135</v>
      </c>
      <c r="C308" s="34">
        <v>1000</v>
      </c>
      <c r="D308" s="23">
        <v>1</v>
      </c>
      <c r="E308" s="4">
        <f t="shared" si="68"/>
        <v>1040</v>
      </c>
      <c r="F308" s="4">
        <f t="shared" si="69"/>
        <v>1060</v>
      </c>
      <c r="G308" s="4">
        <f t="shared" si="70"/>
        <v>1100</v>
      </c>
      <c r="H308" s="4">
        <f t="shared" si="71"/>
        <v>1240</v>
      </c>
      <c r="I308" s="23" t="s">
        <v>3</v>
      </c>
      <c r="J308" s="23" t="s">
        <v>3</v>
      </c>
      <c r="K308" s="23" t="s">
        <v>3</v>
      </c>
      <c r="L308" s="23" t="s">
        <v>3</v>
      </c>
      <c r="M308" s="23" t="s">
        <v>4</v>
      </c>
      <c r="N308" s="23" t="s">
        <v>3</v>
      </c>
      <c r="O308" s="23" t="s">
        <v>3</v>
      </c>
      <c r="P308" s="23" t="s">
        <v>3</v>
      </c>
    </row>
    <row r="309" spans="1:16" hidden="1" outlineLevel="1">
      <c r="A309" s="23" t="s">
        <v>1449</v>
      </c>
      <c r="B309" s="24" t="s">
        <v>135</v>
      </c>
      <c r="C309" s="34">
        <v>12500</v>
      </c>
      <c r="D309" s="23">
        <v>1</v>
      </c>
      <c r="E309" s="4">
        <f t="shared" ref="E309:E311" si="108">C309*Taux5+C309</f>
        <v>13000</v>
      </c>
      <c r="F309" s="4">
        <f t="shared" ref="F309:F311" si="109">C309*Taux6+C309</f>
        <v>13250</v>
      </c>
      <c r="G309" s="4">
        <f t="shared" ref="G309:G311" si="110">C309*Taux7+C309</f>
        <v>13750</v>
      </c>
      <c r="H309" s="4">
        <f t="shared" ref="H309:H311" si="111">C309*Taux8+C309</f>
        <v>15500</v>
      </c>
      <c r="I309" s="23" t="s">
        <v>3</v>
      </c>
      <c r="J309" s="23" t="s">
        <v>3</v>
      </c>
      <c r="K309" s="23" t="s">
        <v>4</v>
      </c>
      <c r="L309" s="23" t="s">
        <v>3</v>
      </c>
      <c r="M309" s="23" t="s">
        <v>3</v>
      </c>
      <c r="N309" s="23" t="s">
        <v>3</v>
      </c>
      <c r="O309" s="23" t="s">
        <v>3</v>
      </c>
      <c r="P309" s="23" t="s">
        <v>3</v>
      </c>
    </row>
    <row r="310" spans="1:16" hidden="1" outlineLevel="1">
      <c r="A310" s="23" t="s">
        <v>1450</v>
      </c>
      <c r="B310" s="24" t="s">
        <v>135</v>
      </c>
      <c r="C310" s="34">
        <v>15000</v>
      </c>
      <c r="D310" s="23">
        <v>1</v>
      </c>
      <c r="E310" s="4">
        <f t="shared" si="108"/>
        <v>15600</v>
      </c>
      <c r="F310" s="4">
        <f t="shared" si="109"/>
        <v>15900</v>
      </c>
      <c r="G310" s="4">
        <f t="shared" si="110"/>
        <v>16500</v>
      </c>
      <c r="H310" s="4">
        <f t="shared" si="111"/>
        <v>18600</v>
      </c>
      <c r="I310" s="23" t="s">
        <v>4</v>
      </c>
      <c r="J310" s="23" t="s">
        <v>3</v>
      </c>
      <c r="K310" s="23" t="s">
        <v>3</v>
      </c>
      <c r="L310" s="23" t="s">
        <v>3</v>
      </c>
      <c r="M310" s="23" t="s">
        <v>3</v>
      </c>
      <c r="N310" s="23" t="s">
        <v>3</v>
      </c>
      <c r="O310" s="23" t="s">
        <v>3</v>
      </c>
      <c r="P310" s="23" t="s">
        <v>3</v>
      </c>
    </row>
    <row r="311" spans="1:16" hidden="1" outlineLevel="1">
      <c r="A311" s="23" t="s">
        <v>1451</v>
      </c>
      <c r="B311" s="24" t="s">
        <v>135</v>
      </c>
      <c r="C311" s="34">
        <v>20000</v>
      </c>
      <c r="D311" s="23">
        <v>1</v>
      </c>
      <c r="E311" s="4">
        <f t="shared" si="108"/>
        <v>20800</v>
      </c>
      <c r="F311" s="4">
        <f t="shared" si="109"/>
        <v>21200</v>
      </c>
      <c r="G311" s="4">
        <f t="shared" si="110"/>
        <v>22000</v>
      </c>
      <c r="H311" s="4">
        <f t="shared" si="111"/>
        <v>24800</v>
      </c>
      <c r="I311" s="23" t="s">
        <v>3</v>
      </c>
      <c r="J311" s="23" t="s">
        <v>3</v>
      </c>
      <c r="K311" s="23" t="s">
        <v>3</v>
      </c>
      <c r="L311" s="23" t="s">
        <v>4</v>
      </c>
      <c r="M311" s="23" t="s">
        <v>3</v>
      </c>
      <c r="N311" s="23" t="s">
        <v>3</v>
      </c>
      <c r="O311" s="23" t="s">
        <v>3</v>
      </c>
      <c r="P311" s="23" t="s">
        <v>3</v>
      </c>
    </row>
    <row r="312" spans="1:16" hidden="1" outlineLevel="1">
      <c r="A312" s="23" t="s">
        <v>1452</v>
      </c>
      <c r="B312" s="24" t="s">
        <v>135</v>
      </c>
      <c r="C312" s="34">
        <v>25000</v>
      </c>
      <c r="D312" s="23">
        <v>1</v>
      </c>
      <c r="E312" s="4">
        <f t="shared" si="68"/>
        <v>26000</v>
      </c>
      <c r="F312" s="4">
        <f t="shared" si="69"/>
        <v>26500</v>
      </c>
      <c r="G312" s="4">
        <f t="shared" si="70"/>
        <v>27500</v>
      </c>
      <c r="H312" s="4">
        <f t="shared" si="71"/>
        <v>31000</v>
      </c>
      <c r="I312" s="23" t="s">
        <v>3</v>
      </c>
      <c r="J312" s="23" t="s">
        <v>3</v>
      </c>
      <c r="K312" s="23" t="s">
        <v>3</v>
      </c>
      <c r="L312" s="23" t="s">
        <v>3</v>
      </c>
      <c r="M312" s="23" t="s">
        <v>3</v>
      </c>
      <c r="N312" s="23" t="s">
        <v>3</v>
      </c>
      <c r="O312" s="23" t="s">
        <v>4</v>
      </c>
      <c r="P312" s="23" t="s">
        <v>3</v>
      </c>
    </row>
    <row r="313" spans="1:16" hidden="1" outlineLevel="1">
      <c r="A313" s="23" t="s">
        <v>412</v>
      </c>
      <c r="B313" s="24" t="s">
        <v>135</v>
      </c>
      <c r="C313" s="34">
        <v>10000</v>
      </c>
      <c r="D313" s="23">
        <v>1</v>
      </c>
      <c r="E313" s="4">
        <f t="shared" si="68"/>
        <v>10400</v>
      </c>
      <c r="F313" s="4">
        <f t="shared" si="69"/>
        <v>10600</v>
      </c>
      <c r="G313" s="4">
        <f t="shared" si="70"/>
        <v>11000</v>
      </c>
      <c r="H313" s="4">
        <f t="shared" si="71"/>
        <v>12400</v>
      </c>
      <c r="I313" s="23" t="s">
        <v>3</v>
      </c>
      <c r="J313" s="23" t="s">
        <v>3</v>
      </c>
      <c r="K313" s="23" t="s">
        <v>3</v>
      </c>
      <c r="L313" s="23" t="s">
        <v>3</v>
      </c>
      <c r="M313" s="23" t="s">
        <v>3</v>
      </c>
      <c r="N313" s="23" t="s">
        <v>3</v>
      </c>
      <c r="O313" s="23" t="s">
        <v>3</v>
      </c>
      <c r="P313" s="23" t="s">
        <v>4</v>
      </c>
    </row>
    <row r="314" spans="1:16" hidden="1" outlineLevel="1">
      <c r="A314" s="23" t="s">
        <v>413</v>
      </c>
      <c r="B314" s="24" t="s">
        <v>135</v>
      </c>
      <c r="C314" s="34">
        <v>10000</v>
      </c>
      <c r="D314" s="23">
        <v>1</v>
      </c>
      <c r="E314" s="4">
        <f t="shared" si="68"/>
        <v>10400</v>
      </c>
      <c r="F314" s="4">
        <f t="shared" si="69"/>
        <v>10600</v>
      </c>
      <c r="G314" s="4">
        <f t="shared" si="70"/>
        <v>11000</v>
      </c>
      <c r="H314" s="4">
        <f t="shared" si="71"/>
        <v>12400</v>
      </c>
      <c r="I314" s="23" t="s">
        <v>3</v>
      </c>
      <c r="J314" s="23" t="s">
        <v>4</v>
      </c>
      <c r="K314" s="23" t="s">
        <v>3</v>
      </c>
      <c r="L314" s="23" t="s">
        <v>3</v>
      </c>
      <c r="M314" s="23" t="s">
        <v>3</v>
      </c>
      <c r="N314" s="23" t="s">
        <v>3</v>
      </c>
      <c r="O314" s="23" t="s">
        <v>3</v>
      </c>
      <c r="P314" s="23" t="s">
        <v>3</v>
      </c>
    </row>
    <row r="315" spans="1:16" hidden="1" outlineLevel="1">
      <c r="A315" s="23" t="s">
        <v>414</v>
      </c>
      <c r="B315" s="24" t="s">
        <v>135</v>
      </c>
      <c r="C315" s="34">
        <v>1000</v>
      </c>
      <c r="D315" s="23">
        <v>1</v>
      </c>
      <c r="E315" s="4">
        <f t="shared" si="68"/>
        <v>1040</v>
      </c>
      <c r="F315" s="4">
        <f t="shared" si="69"/>
        <v>1060</v>
      </c>
      <c r="G315" s="4">
        <f t="shared" si="70"/>
        <v>1100</v>
      </c>
      <c r="H315" s="4">
        <f t="shared" si="71"/>
        <v>1240</v>
      </c>
      <c r="I315" s="23" t="s">
        <v>4</v>
      </c>
      <c r="J315" s="23" t="s">
        <v>3</v>
      </c>
      <c r="K315" s="23" t="s">
        <v>3</v>
      </c>
      <c r="L315" s="23" t="s">
        <v>3</v>
      </c>
      <c r="M315" s="23" t="s">
        <v>3</v>
      </c>
      <c r="N315" s="23" t="s">
        <v>3</v>
      </c>
      <c r="O315" s="23" t="s">
        <v>3</v>
      </c>
      <c r="P315" s="23" t="s">
        <v>3</v>
      </c>
    </row>
    <row r="316" spans="1:16" ht="11.25" hidden="1" customHeight="1" outlineLevel="1">
      <c r="A316" s="45" t="s">
        <v>1171</v>
      </c>
      <c r="B316" s="24" t="s">
        <v>135</v>
      </c>
      <c r="C316" s="34">
        <v>20000</v>
      </c>
      <c r="D316" s="23">
        <v>1</v>
      </c>
      <c r="E316" s="4">
        <f t="shared" si="68"/>
        <v>20800</v>
      </c>
      <c r="F316" s="4">
        <f t="shared" si="69"/>
        <v>21200</v>
      </c>
      <c r="G316" s="4">
        <f t="shared" si="70"/>
        <v>22000</v>
      </c>
      <c r="H316" s="4">
        <f t="shared" si="71"/>
        <v>24800</v>
      </c>
      <c r="I316" s="23" t="s">
        <v>3</v>
      </c>
      <c r="J316" s="23" t="s">
        <v>3</v>
      </c>
      <c r="K316" s="23" t="s">
        <v>4</v>
      </c>
      <c r="L316" s="23" t="s">
        <v>3</v>
      </c>
      <c r="M316" s="23" t="s">
        <v>3</v>
      </c>
      <c r="N316" s="23" t="s">
        <v>3</v>
      </c>
      <c r="O316" s="23" t="s">
        <v>3</v>
      </c>
      <c r="P316" s="23" t="s">
        <v>3</v>
      </c>
    </row>
    <row r="317" spans="1:16" hidden="1" outlineLevel="1">
      <c r="A317" s="45" t="s">
        <v>1385</v>
      </c>
      <c r="B317" s="24" t="s">
        <v>135</v>
      </c>
      <c r="C317" s="34">
        <v>10000</v>
      </c>
      <c r="D317" s="23">
        <v>1</v>
      </c>
      <c r="E317" s="4">
        <f t="shared" ref="E317:E320" si="112">C317*Taux5+C317</f>
        <v>10400</v>
      </c>
      <c r="F317" s="4">
        <f t="shared" ref="F317:F320" si="113">C317*Taux6+C317</f>
        <v>10600</v>
      </c>
      <c r="G317" s="4">
        <f t="shared" ref="G317:G320" si="114">C317*Taux7+C317</f>
        <v>11000</v>
      </c>
      <c r="H317" s="4">
        <f t="shared" ref="H317:H320" si="115">C317*Taux8+C317</f>
        <v>12400</v>
      </c>
      <c r="I317" s="23" t="s">
        <v>3</v>
      </c>
      <c r="J317" s="23" t="s">
        <v>3</v>
      </c>
      <c r="K317" s="23" t="s">
        <v>3</v>
      </c>
      <c r="L317" s="23" t="s">
        <v>4</v>
      </c>
      <c r="M317" s="23" t="s">
        <v>3</v>
      </c>
      <c r="N317" s="23" t="s">
        <v>3</v>
      </c>
      <c r="O317" s="23" t="s">
        <v>3</v>
      </c>
      <c r="P317" s="23" t="s">
        <v>3</v>
      </c>
    </row>
    <row r="318" spans="1:16" hidden="1" outlineLevel="1">
      <c r="A318" s="45" t="s">
        <v>1386</v>
      </c>
      <c r="B318" s="24" t="s">
        <v>135</v>
      </c>
      <c r="C318" s="34">
        <v>12500</v>
      </c>
      <c r="D318" s="23">
        <v>1</v>
      </c>
      <c r="E318" s="4">
        <f t="shared" si="112"/>
        <v>13000</v>
      </c>
      <c r="F318" s="4">
        <f t="shared" si="113"/>
        <v>13250</v>
      </c>
      <c r="G318" s="4">
        <f t="shared" si="114"/>
        <v>13750</v>
      </c>
      <c r="H318" s="4">
        <f t="shared" si="115"/>
        <v>15500</v>
      </c>
      <c r="I318" s="23" t="s">
        <v>3</v>
      </c>
      <c r="J318" s="23" t="s">
        <v>3</v>
      </c>
      <c r="K318" s="23" t="s">
        <v>3</v>
      </c>
      <c r="L318" s="23" t="s">
        <v>3</v>
      </c>
      <c r="M318" s="23" t="s">
        <v>4</v>
      </c>
      <c r="N318" s="23" t="s">
        <v>3</v>
      </c>
      <c r="O318" s="23" t="s">
        <v>3</v>
      </c>
      <c r="P318" s="23" t="s">
        <v>3</v>
      </c>
    </row>
    <row r="319" spans="1:16" hidden="1" outlineLevel="1">
      <c r="A319" s="45" t="s">
        <v>1387</v>
      </c>
      <c r="B319" s="24" t="s">
        <v>135</v>
      </c>
      <c r="C319" s="34">
        <v>15000</v>
      </c>
      <c r="D319" s="23">
        <v>1</v>
      </c>
      <c r="E319" s="4">
        <f t="shared" si="112"/>
        <v>15600</v>
      </c>
      <c r="F319" s="4">
        <f t="shared" si="113"/>
        <v>15900</v>
      </c>
      <c r="G319" s="4">
        <f t="shared" si="114"/>
        <v>16500</v>
      </c>
      <c r="H319" s="4">
        <f t="shared" si="115"/>
        <v>18600</v>
      </c>
      <c r="I319" s="23" t="s">
        <v>3</v>
      </c>
      <c r="J319" s="23" t="s">
        <v>3</v>
      </c>
      <c r="K319" s="23" t="s">
        <v>3</v>
      </c>
      <c r="L319" s="23" t="s">
        <v>3</v>
      </c>
      <c r="M319" s="23" t="s">
        <v>3</v>
      </c>
      <c r="N319" s="23" t="s">
        <v>4</v>
      </c>
      <c r="O319" s="23" t="s">
        <v>3</v>
      </c>
      <c r="P319" s="23" t="s">
        <v>3</v>
      </c>
    </row>
    <row r="320" spans="1:16" hidden="1" outlineLevel="1">
      <c r="A320" s="45" t="s">
        <v>1388</v>
      </c>
      <c r="B320" s="24" t="s">
        <v>135</v>
      </c>
      <c r="C320" s="34">
        <v>17500</v>
      </c>
      <c r="D320" s="23">
        <v>1</v>
      </c>
      <c r="E320" s="4">
        <f t="shared" si="112"/>
        <v>18200</v>
      </c>
      <c r="F320" s="4">
        <f t="shared" si="113"/>
        <v>18550</v>
      </c>
      <c r="G320" s="4">
        <f t="shared" si="114"/>
        <v>19250</v>
      </c>
      <c r="H320" s="4">
        <f t="shared" si="115"/>
        <v>21700</v>
      </c>
      <c r="I320" s="23" t="s">
        <v>3</v>
      </c>
      <c r="J320" s="23" t="s">
        <v>3</v>
      </c>
      <c r="K320" s="23" t="s">
        <v>3</v>
      </c>
      <c r="L320" s="23" t="s">
        <v>3</v>
      </c>
      <c r="M320" s="23" t="s">
        <v>3</v>
      </c>
      <c r="N320" s="23" t="s">
        <v>3</v>
      </c>
      <c r="O320" s="23" t="s">
        <v>4</v>
      </c>
      <c r="P320" s="23" t="s">
        <v>3</v>
      </c>
    </row>
    <row r="321" spans="1:16" hidden="1" outlineLevel="1">
      <c r="A321" s="23" t="s">
        <v>402</v>
      </c>
      <c r="B321" s="24" t="s">
        <v>135</v>
      </c>
      <c r="C321" s="34">
        <v>30000</v>
      </c>
      <c r="D321" s="23">
        <v>1</v>
      </c>
      <c r="E321" s="4">
        <f t="shared" si="68"/>
        <v>31200</v>
      </c>
      <c r="F321" s="4">
        <f t="shared" si="69"/>
        <v>31800</v>
      </c>
      <c r="G321" s="4">
        <f t="shared" si="70"/>
        <v>33000</v>
      </c>
      <c r="H321" s="4">
        <f t="shared" si="71"/>
        <v>37200</v>
      </c>
      <c r="I321" s="23" t="s">
        <v>3</v>
      </c>
      <c r="J321" s="23" t="s">
        <v>3</v>
      </c>
      <c r="K321" s="23" t="s">
        <v>3</v>
      </c>
      <c r="L321" s="23" t="s">
        <v>3</v>
      </c>
      <c r="M321" s="23" t="s">
        <v>3</v>
      </c>
      <c r="N321" s="23" t="s">
        <v>3</v>
      </c>
      <c r="O321" s="23" t="s">
        <v>3</v>
      </c>
      <c r="P321" s="23" t="s">
        <v>4</v>
      </c>
    </row>
    <row r="322" spans="1:16" hidden="1" outlineLevel="1">
      <c r="A322" s="23" t="s">
        <v>403</v>
      </c>
      <c r="B322" s="24" t="s">
        <v>135</v>
      </c>
      <c r="C322" s="34">
        <v>25000</v>
      </c>
      <c r="D322" s="23">
        <v>1</v>
      </c>
      <c r="E322" s="4">
        <f t="shared" si="68"/>
        <v>26000</v>
      </c>
      <c r="F322" s="4">
        <f t="shared" si="69"/>
        <v>26500</v>
      </c>
      <c r="G322" s="4">
        <f t="shared" si="70"/>
        <v>27500</v>
      </c>
      <c r="H322" s="4">
        <f t="shared" si="71"/>
        <v>31000</v>
      </c>
      <c r="I322" s="23" t="s">
        <v>4</v>
      </c>
      <c r="J322" s="23" t="s">
        <v>3</v>
      </c>
      <c r="K322" s="23" t="s">
        <v>3</v>
      </c>
      <c r="L322" s="23" t="s">
        <v>3</v>
      </c>
      <c r="M322" s="23" t="s">
        <v>3</v>
      </c>
      <c r="N322" s="23" t="s">
        <v>3</v>
      </c>
      <c r="O322" s="23" t="s">
        <v>3</v>
      </c>
      <c r="P322" s="23" t="s">
        <v>3</v>
      </c>
    </row>
    <row r="323" spans="1:16" hidden="1" outlineLevel="1">
      <c r="A323" s="23" t="s">
        <v>401</v>
      </c>
      <c r="B323" s="24" t="s">
        <v>135</v>
      </c>
      <c r="C323" s="34">
        <v>17500</v>
      </c>
      <c r="D323" s="23">
        <v>1</v>
      </c>
      <c r="E323" s="4">
        <f t="shared" si="68"/>
        <v>18200</v>
      </c>
      <c r="F323" s="4">
        <f t="shared" si="69"/>
        <v>18550</v>
      </c>
      <c r="G323" s="4">
        <f t="shared" si="70"/>
        <v>19250</v>
      </c>
      <c r="H323" s="4">
        <f t="shared" si="71"/>
        <v>21700</v>
      </c>
      <c r="I323" s="23" t="s">
        <v>3</v>
      </c>
      <c r="J323" s="23" t="s">
        <v>4</v>
      </c>
      <c r="K323" s="23" t="s">
        <v>3</v>
      </c>
      <c r="L323" s="23" t="s">
        <v>3</v>
      </c>
      <c r="M323" s="23" t="s">
        <v>3</v>
      </c>
      <c r="N323" s="23" t="s">
        <v>3</v>
      </c>
      <c r="O323" s="23" t="s">
        <v>3</v>
      </c>
      <c r="P323" s="23" t="s">
        <v>3</v>
      </c>
    </row>
    <row r="324" spans="1:16" hidden="1" outlineLevel="1">
      <c r="A324" s="45" t="s">
        <v>1172</v>
      </c>
      <c r="B324" s="24" t="s">
        <v>135</v>
      </c>
      <c r="C324" s="34">
        <v>10000</v>
      </c>
      <c r="D324" s="23">
        <v>1</v>
      </c>
      <c r="E324" s="4">
        <f t="shared" si="68"/>
        <v>10400</v>
      </c>
      <c r="F324" s="4">
        <f t="shared" si="69"/>
        <v>10600</v>
      </c>
      <c r="G324" s="4">
        <f t="shared" si="70"/>
        <v>11000</v>
      </c>
      <c r="H324" s="4">
        <f t="shared" si="71"/>
        <v>12400</v>
      </c>
      <c r="I324" s="23" t="s">
        <v>3</v>
      </c>
      <c r="J324" s="23" t="s">
        <v>3</v>
      </c>
      <c r="K324" s="23" t="s">
        <v>3</v>
      </c>
      <c r="L324" s="23" t="s">
        <v>3</v>
      </c>
      <c r="M324" s="23" t="s">
        <v>3</v>
      </c>
      <c r="N324" s="23" t="s">
        <v>3</v>
      </c>
      <c r="O324" s="23" t="s">
        <v>4</v>
      </c>
      <c r="P324" s="23" t="s">
        <v>3</v>
      </c>
    </row>
    <row r="325" spans="1:16" hidden="1" outlineLevel="1">
      <c r="A325" s="23" t="s">
        <v>404</v>
      </c>
      <c r="B325" s="24" t="s">
        <v>135</v>
      </c>
      <c r="C325" s="34">
        <v>1000</v>
      </c>
      <c r="D325" s="23">
        <v>1</v>
      </c>
      <c r="E325" s="4">
        <f t="shared" si="68"/>
        <v>1040</v>
      </c>
      <c r="F325" s="4">
        <f t="shared" si="69"/>
        <v>1060</v>
      </c>
      <c r="G325" s="4">
        <f t="shared" si="70"/>
        <v>1100</v>
      </c>
      <c r="H325" s="4">
        <f t="shared" si="71"/>
        <v>1240</v>
      </c>
      <c r="I325" s="23" t="s">
        <v>3</v>
      </c>
      <c r="J325" s="23" t="s">
        <v>3</v>
      </c>
      <c r="K325" s="23" t="s">
        <v>3</v>
      </c>
      <c r="L325" s="23" t="s">
        <v>3</v>
      </c>
      <c r="M325" s="23" t="s">
        <v>3</v>
      </c>
      <c r="N325" s="23" t="s">
        <v>3</v>
      </c>
      <c r="O325" s="23" t="s">
        <v>3</v>
      </c>
      <c r="P325" s="23" t="s">
        <v>4</v>
      </c>
    </row>
    <row r="326" spans="1:16" hidden="1" outlineLevel="1">
      <c r="A326" s="23" t="s">
        <v>405</v>
      </c>
      <c r="B326" s="24" t="s">
        <v>135</v>
      </c>
      <c r="C326" s="34">
        <v>1000</v>
      </c>
      <c r="D326" s="23">
        <v>1</v>
      </c>
      <c r="E326" s="4">
        <f t="shared" ref="E326:E385" si="116">C326*Taux5+C326</f>
        <v>1040</v>
      </c>
      <c r="F326" s="4">
        <f t="shared" ref="F326:F385" si="117">C326*Taux6+C326</f>
        <v>1060</v>
      </c>
      <c r="G326" s="4">
        <f t="shared" ref="G326:G385" si="118">C326*Taux7+C326</f>
        <v>1100</v>
      </c>
      <c r="H326" s="4">
        <f t="shared" ref="H326:H385" si="119">C326*Taux8+C326</f>
        <v>1240</v>
      </c>
      <c r="I326" s="23"/>
      <c r="J326" s="23"/>
      <c r="K326" s="23"/>
      <c r="L326" s="23"/>
      <c r="M326" s="23"/>
      <c r="N326" s="23"/>
      <c r="O326" s="23"/>
      <c r="P326" s="23"/>
    </row>
    <row r="327" spans="1:16" hidden="1" outlineLevel="1">
      <c r="A327" s="23" t="s">
        <v>406</v>
      </c>
      <c r="B327" s="24" t="s">
        <v>135</v>
      </c>
      <c r="C327" s="34">
        <v>1000</v>
      </c>
      <c r="D327" s="23">
        <v>1</v>
      </c>
      <c r="E327" s="4">
        <f t="shared" si="116"/>
        <v>1040</v>
      </c>
      <c r="F327" s="4">
        <f t="shared" si="117"/>
        <v>1060</v>
      </c>
      <c r="G327" s="4">
        <f t="shared" si="118"/>
        <v>1100</v>
      </c>
      <c r="H327" s="4">
        <f t="shared" si="119"/>
        <v>1240</v>
      </c>
      <c r="I327" s="23" t="s">
        <v>4</v>
      </c>
      <c r="J327" s="23" t="s">
        <v>3</v>
      </c>
      <c r="K327" s="23" t="s">
        <v>3</v>
      </c>
      <c r="L327" s="23" t="s">
        <v>3</v>
      </c>
      <c r="M327" s="23" t="s">
        <v>3</v>
      </c>
      <c r="N327" s="23" t="s">
        <v>3</v>
      </c>
      <c r="O327" s="23" t="s">
        <v>3</v>
      </c>
      <c r="P327" s="23" t="s">
        <v>3</v>
      </c>
    </row>
    <row r="328" spans="1:16" hidden="1" outlineLevel="1">
      <c r="A328" s="23" t="s">
        <v>407</v>
      </c>
      <c r="B328" s="24" t="s">
        <v>135</v>
      </c>
      <c r="C328" s="34">
        <v>1000</v>
      </c>
      <c r="D328" s="23">
        <v>1</v>
      </c>
      <c r="E328" s="4">
        <f t="shared" si="116"/>
        <v>1040</v>
      </c>
      <c r="F328" s="4">
        <f t="shared" si="117"/>
        <v>1060</v>
      </c>
      <c r="G328" s="4">
        <f t="shared" si="118"/>
        <v>1100</v>
      </c>
      <c r="H328" s="4">
        <f t="shared" si="119"/>
        <v>1240</v>
      </c>
      <c r="I328" s="23" t="s">
        <v>3</v>
      </c>
      <c r="J328" s="23" t="s">
        <v>3</v>
      </c>
      <c r="K328" s="23" t="s">
        <v>3</v>
      </c>
      <c r="L328" s="23" t="s">
        <v>3</v>
      </c>
      <c r="M328" s="23" t="s">
        <v>3</v>
      </c>
      <c r="N328" s="23" t="s">
        <v>4</v>
      </c>
      <c r="O328" s="23" t="s">
        <v>3</v>
      </c>
      <c r="P328" s="23" t="s">
        <v>3</v>
      </c>
    </row>
    <row r="329" spans="1:16" ht="22.5" hidden="1" outlineLevel="1">
      <c r="A329" s="45" t="s">
        <v>1173</v>
      </c>
      <c r="B329" s="24" t="s">
        <v>135</v>
      </c>
      <c r="C329" s="34">
        <v>15000</v>
      </c>
      <c r="D329" s="23">
        <v>1</v>
      </c>
      <c r="E329" s="4">
        <f t="shared" si="116"/>
        <v>15600</v>
      </c>
      <c r="F329" s="4">
        <f t="shared" si="117"/>
        <v>15900</v>
      </c>
      <c r="G329" s="4">
        <f t="shared" si="118"/>
        <v>16500</v>
      </c>
      <c r="H329" s="4">
        <f t="shared" si="119"/>
        <v>18600</v>
      </c>
      <c r="I329" s="23" t="s">
        <v>3</v>
      </c>
      <c r="J329" s="23" t="s">
        <v>3</v>
      </c>
      <c r="K329" s="23" t="s">
        <v>4</v>
      </c>
      <c r="L329" s="23" t="s">
        <v>3</v>
      </c>
      <c r="M329" s="23" t="s">
        <v>3</v>
      </c>
      <c r="N329" s="23" t="s">
        <v>3</v>
      </c>
      <c r="O329" s="23" t="s">
        <v>3</v>
      </c>
      <c r="P329" s="23" t="s">
        <v>3</v>
      </c>
    </row>
    <row r="330" spans="1:16" hidden="1" outlineLevel="1">
      <c r="A330" s="23" t="s">
        <v>1453</v>
      </c>
      <c r="B330" s="24" t="s">
        <v>135</v>
      </c>
      <c r="C330" s="34">
        <v>10000</v>
      </c>
      <c r="D330" s="23">
        <v>1</v>
      </c>
      <c r="E330" s="4">
        <f t="shared" ref="E330:E332" si="120">C330*Taux5+C330</f>
        <v>10400</v>
      </c>
      <c r="F330" s="4">
        <f t="shared" ref="F330:F332" si="121">C330*Taux6+C330</f>
        <v>10600</v>
      </c>
      <c r="G330" s="4">
        <f t="shared" ref="G330:G332" si="122">C330*Taux7+C330</f>
        <v>11000</v>
      </c>
      <c r="H330" s="4">
        <f t="shared" ref="H330:H332" si="123">C330*Taux8+C330</f>
        <v>12400</v>
      </c>
      <c r="I330" s="23" t="s">
        <v>3</v>
      </c>
      <c r="J330" s="23" t="s">
        <v>4</v>
      </c>
      <c r="K330" s="23" t="s">
        <v>3</v>
      </c>
      <c r="L330" s="23" t="s">
        <v>3</v>
      </c>
      <c r="M330" s="23" t="s">
        <v>3</v>
      </c>
      <c r="N330" s="23" t="s">
        <v>3</v>
      </c>
      <c r="O330" s="23" t="s">
        <v>3</v>
      </c>
      <c r="P330" s="23" t="s">
        <v>3</v>
      </c>
    </row>
    <row r="331" spans="1:16" hidden="1" outlineLevel="1">
      <c r="A331" s="23" t="s">
        <v>1454</v>
      </c>
      <c r="B331" s="24" t="s">
        <v>135</v>
      </c>
      <c r="C331" s="34">
        <v>15000</v>
      </c>
      <c r="D331" s="23">
        <v>1</v>
      </c>
      <c r="E331" s="4">
        <f t="shared" si="120"/>
        <v>15600</v>
      </c>
      <c r="F331" s="4">
        <f t="shared" si="121"/>
        <v>15900</v>
      </c>
      <c r="G331" s="4">
        <f t="shared" si="122"/>
        <v>16500</v>
      </c>
      <c r="H331" s="4">
        <f t="shared" si="123"/>
        <v>18600</v>
      </c>
      <c r="I331" s="23" t="s">
        <v>3</v>
      </c>
      <c r="J331" s="23" t="s">
        <v>3</v>
      </c>
      <c r="K331" s="23" t="s">
        <v>3</v>
      </c>
      <c r="L331" s="23" t="s">
        <v>3</v>
      </c>
      <c r="M331" s="23" t="s">
        <v>4</v>
      </c>
      <c r="N331" s="23" t="s">
        <v>3</v>
      </c>
      <c r="O331" s="23" t="s">
        <v>3</v>
      </c>
      <c r="P331" s="23" t="s">
        <v>3</v>
      </c>
    </row>
    <row r="332" spans="1:16" hidden="1" outlineLevel="1">
      <c r="A332" s="23" t="s">
        <v>1455</v>
      </c>
      <c r="B332" s="24" t="s">
        <v>135</v>
      </c>
      <c r="C332" s="34">
        <v>20000</v>
      </c>
      <c r="D332" s="23">
        <v>1</v>
      </c>
      <c r="E332" s="4">
        <f t="shared" si="120"/>
        <v>20800</v>
      </c>
      <c r="F332" s="4">
        <f t="shared" si="121"/>
        <v>21200</v>
      </c>
      <c r="G332" s="4">
        <f t="shared" si="122"/>
        <v>22000</v>
      </c>
      <c r="H332" s="4">
        <f t="shared" si="123"/>
        <v>24800</v>
      </c>
      <c r="I332" s="23" t="s">
        <v>3</v>
      </c>
      <c r="J332" s="23" t="s">
        <v>3</v>
      </c>
      <c r="K332" s="23" t="s">
        <v>3</v>
      </c>
      <c r="L332" s="23" t="s">
        <v>3</v>
      </c>
      <c r="M332" s="23" t="s">
        <v>3</v>
      </c>
      <c r="N332" s="23" t="s">
        <v>3</v>
      </c>
      <c r="O332" s="23" t="s">
        <v>4</v>
      </c>
      <c r="P332" s="23" t="s">
        <v>3</v>
      </c>
    </row>
    <row r="333" spans="1:16" hidden="1" outlineLevel="1">
      <c r="A333" s="23" t="s">
        <v>1456</v>
      </c>
      <c r="B333" s="24" t="s">
        <v>135</v>
      </c>
      <c r="C333" s="34">
        <v>30000</v>
      </c>
      <c r="D333" s="23">
        <v>1</v>
      </c>
      <c r="E333" s="4">
        <f t="shared" si="116"/>
        <v>31200</v>
      </c>
      <c r="F333" s="4">
        <f t="shared" si="117"/>
        <v>31800</v>
      </c>
      <c r="G333" s="4">
        <f t="shared" si="118"/>
        <v>33000</v>
      </c>
      <c r="H333" s="4">
        <f t="shared" si="119"/>
        <v>37200</v>
      </c>
      <c r="I333" s="23" t="s">
        <v>3</v>
      </c>
      <c r="J333" s="23" t="s">
        <v>3</v>
      </c>
      <c r="K333" s="23" t="s">
        <v>3</v>
      </c>
      <c r="L333" s="23" t="s">
        <v>4</v>
      </c>
      <c r="M333" s="23" t="s">
        <v>3</v>
      </c>
      <c r="N333" s="23" t="s">
        <v>3</v>
      </c>
      <c r="O333" s="23" t="s">
        <v>3</v>
      </c>
      <c r="P333" s="23" t="s">
        <v>3</v>
      </c>
    </row>
    <row r="334" spans="1:16" hidden="1" outlineLevel="1">
      <c r="A334" s="23" t="s">
        <v>1408</v>
      </c>
      <c r="B334" s="24" t="s">
        <v>135</v>
      </c>
      <c r="C334" s="34">
        <v>2000</v>
      </c>
      <c r="D334" s="23">
        <v>1</v>
      </c>
      <c r="E334" s="44">
        <f t="shared" ref="E334:E352" si="124">C334*Taux5+C334</f>
        <v>2080</v>
      </c>
      <c r="F334" s="44">
        <f t="shared" ref="F334:F352" si="125">C334*Taux6+C334</f>
        <v>2120</v>
      </c>
      <c r="G334" s="44">
        <f t="shared" ref="G334:G352" si="126">C334*Taux7+C334</f>
        <v>2200</v>
      </c>
      <c r="H334" s="44">
        <f t="shared" ref="H334:H352" si="127">C334*Taux8+C334</f>
        <v>2480</v>
      </c>
      <c r="I334" s="23" t="s">
        <v>3</v>
      </c>
      <c r="J334" s="23" t="s">
        <v>3</v>
      </c>
      <c r="K334" s="23" t="s">
        <v>3</v>
      </c>
      <c r="L334" s="23" t="s">
        <v>3</v>
      </c>
      <c r="M334" s="23" t="s">
        <v>4</v>
      </c>
      <c r="N334" s="23" t="s">
        <v>3</v>
      </c>
      <c r="O334" s="23" t="s">
        <v>3</v>
      </c>
      <c r="P334" s="23" t="s">
        <v>3</v>
      </c>
    </row>
    <row r="335" spans="1:16" hidden="1" outlineLevel="1">
      <c r="A335" s="23" t="s">
        <v>1409</v>
      </c>
      <c r="B335" s="24" t="s">
        <v>135</v>
      </c>
      <c r="C335" s="34">
        <v>4000</v>
      </c>
      <c r="D335" s="23">
        <v>1</v>
      </c>
      <c r="E335" s="44">
        <f t="shared" si="124"/>
        <v>4160</v>
      </c>
      <c r="F335" s="44">
        <f t="shared" si="125"/>
        <v>4240</v>
      </c>
      <c r="G335" s="44">
        <f t="shared" si="126"/>
        <v>4400</v>
      </c>
      <c r="H335" s="44">
        <f t="shared" si="127"/>
        <v>4960</v>
      </c>
      <c r="I335" s="23" t="s">
        <v>3</v>
      </c>
      <c r="J335" s="23" t="s">
        <v>3</v>
      </c>
      <c r="K335" s="23" t="s">
        <v>3</v>
      </c>
      <c r="L335" s="23" t="s">
        <v>3</v>
      </c>
      <c r="M335" s="23" t="s">
        <v>3</v>
      </c>
      <c r="N335" s="23" t="s">
        <v>4</v>
      </c>
      <c r="O335" s="23" t="s">
        <v>3</v>
      </c>
      <c r="P335" s="23" t="s">
        <v>3</v>
      </c>
    </row>
    <row r="336" spans="1:16" hidden="1" outlineLevel="1">
      <c r="A336" s="23" t="s">
        <v>1410</v>
      </c>
      <c r="B336" s="24" t="s">
        <v>135</v>
      </c>
      <c r="C336" s="34">
        <v>6000</v>
      </c>
      <c r="D336" s="23">
        <v>1</v>
      </c>
      <c r="E336" s="44">
        <f t="shared" si="124"/>
        <v>6240</v>
      </c>
      <c r="F336" s="44">
        <f t="shared" si="125"/>
        <v>6360</v>
      </c>
      <c r="G336" s="44">
        <f t="shared" si="126"/>
        <v>6600</v>
      </c>
      <c r="H336" s="44">
        <f t="shared" si="127"/>
        <v>7440</v>
      </c>
      <c r="I336" s="23" t="s">
        <v>3</v>
      </c>
      <c r="J336" s="23" t="s">
        <v>3</v>
      </c>
      <c r="K336" s="23" t="s">
        <v>3</v>
      </c>
      <c r="L336" s="23" t="s">
        <v>3</v>
      </c>
      <c r="M336" s="23" t="s">
        <v>3</v>
      </c>
      <c r="N336" s="23" t="s">
        <v>3</v>
      </c>
      <c r="O336" s="23" t="s">
        <v>4</v>
      </c>
      <c r="P336" s="23" t="s">
        <v>3</v>
      </c>
    </row>
    <row r="337" spans="1:16" hidden="1" outlineLevel="1">
      <c r="A337" s="23" t="s">
        <v>1411</v>
      </c>
      <c r="B337" s="24" t="s">
        <v>135</v>
      </c>
      <c r="C337" s="34">
        <v>8000</v>
      </c>
      <c r="D337" s="23">
        <v>1</v>
      </c>
      <c r="E337" s="44">
        <f t="shared" si="124"/>
        <v>8320</v>
      </c>
      <c r="F337" s="44">
        <f t="shared" si="125"/>
        <v>8480</v>
      </c>
      <c r="G337" s="44">
        <f t="shared" si="126"/>
        <v>8800</v>
      </c>
      <c r="H337" s="44">
        <f t="shared" si="127"/>
        <v>9920</v>
      </c>
      <c r="I337" s="23" t="s">
        <v>3</v>
      </c>
      <c r="J337" s="23" t="s">
        <v>3</v>
      </c>
      <c r="K337" s="23" t="s">
        <v>3</v>
      </c>
      <c r="L337" s="23" t="s">
        <v>3</v>
      </c>
      <c r="M337" s="23" t="s">
        <v>3</v>
      </c>
      <c r="N337" s="23" t="s">
        <v>3</v>
      </c>
      <c r="O337" s="23" t="s">
        <v>3</v>
      </c>
      <c r="P337" s="23" t="s">
        <v>4</v>
      </c>
    </row>
    <row r="338" spans="1:16" hidden="1" outlineLevel="1">
      <c r="A338" s="23" t="s">
        <v>1412</v>
      </c>
      <c r="B338" s="24" t="s">
        <v>135</v>
      </c>
      <c r="C338" s="34">
        <v>10000</v>
      </c>
      <c r="D338" s="23">
        <v>1</v>
      </c>
      <c r="E338" s="44">
        <f t="shared" si="124"/>
        <v>10400</v>
      </c>
      <c r="F338" s="44">
        <f t="shared" si="125"/>
        <v>10600</v>
      </c>
      <c r="G338" s="44">
        <f t="shared" si="126"/>
        <v>11000</v>
      </c>
      <c r="H338" s="44">
        <f t="shared" si="127"/>
        <v>12400</v>
      </c>
      <c r="I338" s="23" t="s">
        <v>4</v>
      </c>
      <c r="J338" s="23" t="s">
        <v>3</v>
      </c>
      <c r="K338" s="23" t="s">
        <v>3</v>
      </c>
      <c r="L338" s="23" t="s">
        <v>3</v>
      </c>
      <c r="M338" s="23" t="s">
        <v>3</v>
      </c>
      <c r="N338" s="23" t="s">
        <v>3</v>
      </c>
      <c r="O338" s="23" t="s">
        <v>3</v>
      </c>
      <c r="P338" s="23" t="s">
        <v>3</v>
      </c>
    </row>
    <row r="339" spans="1:16" hidden="1" outlineLevel="1">
      <c r="A339" s="23" t="s">
        <v>1413</v>
      </c>
      <c r="B339" s="24" t="s">
        <v>135</v>
      </c>
      <c r="C339" s="34">
        <v>12000</v>
      </c>
      <c r="D339" s="23">
        <v>1</v>
      </c>
      <c r="E339" s="44">
        <f t="shared" si="124"/>
        <v>12480</v>
      </c>
      <c r="F339" s="44">
        <f t="shared" si="125"/>
        <v>12720</v>
      </c>
      <c r="G339" s="44">
        <f t="shared" si="126"/>
        <v>13200</v>
      </c>
      <c r="H339" s="44">
        <f t="shared" si="127"/>
        <v>14880</v>
      </c>
      <c r="I339" s="23" t="s">
        <v>3</v>
      </c>
      <c r="J339" s="23" t="s">
        <v>4</v>
      </c>
      <c r="K339" s="23" t="s">
        <v>3</v>
      </c>
      <c r="L339" s="23" t="s">
        <v>3</v>
      </c>
      <c r="M339" s="23" t="s">
        <v>3</v>
      </c>
      <c r="N339" s="23" t="s">
        <v>3</v>
      </c>
      <c r="O339" s="23" t="s">
        <v>3</v>
      </c>
      <c r="P339" s="23" t="s">
        <v>3</v>
      </c>
    </row>
    <row r="340" spans="1:16" hidden="1" outlineLevel="1">
      <c r="A340" s="23" t="s">
        <v>1414</v>
      </c>
      <c r="B340" s="24" t="s">
        <v>135</v>
      </c>
      <c r="C340" s="34">
        <v>14000</v>
      </c>
      <c r="D340" s="23">
        <v>1</v>
      </c>
      <c r="E340" s="44">
        <f t="shared" si="124"/>
        <v>14560</v>
      </c>
      <c r="F340" s="44">
        <f t="shared" si="125"/>
        <v>14840</v>
      </c>
      <c r="G340" s="44">
        <f t="shared" si="126"/>
        <v>15400</v>
      </c>
      <c r="H340" s="44">
        <f t="shared" si="127"/>
        <v>17360</v>
      </c>
      <c r="I340" s="23" t="s">
        <v>3</v>
      </c>
      <c r="J340" s="23" t="s">
        <v>3</v>
      </c>
      <c r="K340" s="23" t="s">
        <v>4</v>
      </c>
      <c r="L340" s="23" t="s">
        <v>3</v>
      </c>
      <c r="M340" s="23" t="s">
        <v>3</v>
      </c>
      <c r="N340" s="23" t="s">
        <v>3</v>
      </c>
      <c r="O340" s="23" t="s">
        <v>3</v>
      </c>
      <c r="P340" s="23" t="s">
        <v>3</v>
      </c>
    </row>
    <row r="341" spans="1:16" hidden="1" outlineLevel="1">
      <c r="A341" s="23" t="s">
        <v>1415</v>
      </c>
      <c r="B341" s="24" t="s">
        <v>135</v>
      </c>
      <c r="C341" s="34">
        <v>18000</v>
      </c>
      <c r="D341" s="23">
        <v>1</v>
      </c>
      <c r="E341" s="44">
        <f t="shared" si="124"/>
        <v>18720</v>
      </c>
      <c r="F341" s="44">
        <f t="shared" si="125"/>
        <v>19080</v>
      </c>
      <c r="G341" s="44">
        <f t="shared" si="126"/>
        <v>19800</v>
      </c>
      <c r="H341" s="44">
        <f t="shared" si="127"/>
        <v>22320</v>
      </c>
      <c r="I341" s="23" t="s">
        <v>3</v>
      </c>
      <c r="J341" s="23" t="s">
        <v>3</v>
      </c>
      <c r="K341" s="23" t="s">
        <v>3</v>
      </c>
      <c r="L341" s="23" t="s">
        <v>4</v>
      </c>
      <c r="M341" s="23" t="s">
        <v>3</v>
      </c>
      <c r="N341" s="23" t="s">
        <v>3</v>
      </c>
      <c r="O341" s="23" t="s">
        <v>3</v>
      </c>
      <c r="P341" s="23" t="s">
        <v>3</v>
      </c>
    </row>
    <row r="342" spans="1:16" hidden="1" outlineLevel="1">
      <c r="A342" s="23" t="s">
        <v>1416</v>
      </c>
      <c r="B342" s="24" t="s">
        <v>135</v>
      </c>
      <c r="C342" s="34">
        <v>16000</v>
      </c>
      <c r="D342" s="23">
        <v>1</v>
      </c>
      <c r="E342" s="44">
        <f t="shared" si="124"/>
        <v>16640</v>
      </c>
      <c r="F342" s="44">
        <f t="shared" si="125"/>
        <v>16960</v>
      </c>
      <c r="G342" s="44">
        <f t="shared" si="126"/>
        <v>17600</v>
      </c>
      <c r="H342" s="44">
        <f t="shared" si="127"/>
        <v>19840</v>
      </c>
      <c r="I342" s="23" t="s">
        <v>3</v>
      </c>
      <c r="J342" s="23" t="s">
        <v>3</v>
      </c>
      <c r="K342" s="23" t="s">
        <v>3</v>
      </c>
      <c r="L342" s="23" t="s">
        <v>3</v>
      </c>
      <c r="M342" s="23" t="s">
        <v>4</v>
      </c>
      <c r="N342" s="23" t="s">
        <v>3</v>
      </c>
      <c r="O342" s="23" t="s">
        <v>3</v>
      </c>
      <c r="P342" s="23" t="s">
        <v>3</v>
      </c>
    </row>
    <row r="343" spans="1:16" hidden="1" outlineLevel="1">
      <c r="A343" s="23" t="s">
        <v>1417</v>
      </c>
      <c r="B343" s="24" t="s">
        <v>135</v>
      </c>
      <c r="C343" s="34">
        <v>200</v>
      </c>
      <c r="D343" s="23">
        <v>1</v>
      </c>
      <c r="E343" s="44">
        <f t="shared" si="124"/>
        <v>208</v>
      </c>
      <c r="F343" s="44">
        <f t="shared" si="125"/>
        <v>212</v>
      </c>
      <c r="G343" s="44">
        <f t="shared" si="126"/>
        <v>220</v>
      </c>
      <c r="H343" s="44">
        <f t="shared" si="127"/>
        <v>248</v>
      </c>
      <c r="I343" s="23" t="s">
        <v>3</v>
      </c>
      <c r="J343" s="23" t="s">
        <v>3</v>
      </c>
      <c r="K343" s="23" t="s">
        <v>3</v>
      </c>
      <c r="L343" s="23" t="s">
        <v>3</v>
      </c>
      <c r="M343" s="23" t="s">
        <v>3</v>
      </c>
      <c r="N343" s="23" t="s">
        <v>4</v>
      </c>
      <c r="O343" s="23" t="s">
        <v>3</v>
      </c>
      <c r="P343" s="23" t="s">
        <v>3</v>
      </c>
    </row>
    <row r="344" spans="1:16" hidden="1" outlineLevel="1">
      <c r="A344" s="23" t="s">
        <v>1418</v>
      </c>
      <c r="B344" s="24" t="s">
        <v>135</v>
      </c>
      <c r="C344" s="34">
        <v>400</v>
      </c>
      <c r="D344" s="23">
        <v>1</v>
      </c>
      <c r="E344" s="44">
        <f t="shared" si="124"/>
        <v>416</v>
      </c>
      <c r="F344" s="44">
        <f t="shared" si="125"/>
        <v>424</v>
      </c>
      <c r="G344" s="44">
        <f t="shared" si="126"/>
        <v>440</v>
      </c>
      <c r="H344" s="44">
        <f t="shared" si="127"/>
        <v>496</v>
      </c>
      <c r="I344" s="23" t="s">
        <v>3</v>
      </c>
      <c r="J344" s="23" t="s">
        <v>3</v>
      </c>
      <c r="K344" s="23" t="s">
        <v>3</v>
      </c>
      <c r="L344" s="23" t="s">
        <v>3</v>
      </c>
      <c r="M344" s="23" t="s">
        <v>3</v>
      </c>
      <c r="N344" s="23" t="s">
        <v>3</v>
      </c>
      <c r="O344" s="23" t="s">
        <v>4</v>
      </c>
      <c r="P344" s="23" t="s">
        <v>3</v>
      </c>
    </row>
    <row r="345" spans="1:16" hidden="1" outlineLevel="1">
      <c r="A345" s="23" t="s">
        <v>1419</v>
      </c>
      <c r="B345" s="24" t="s">
        <v>135</v>
      </c>
      <c r="C345" s="34">
        <v>600</v>
      </c>
      <c r="D345" s="23">
        <v>1</v>
      </c>
      <c r="E345" s="44">
        <f t="shared" si="124"/>
        <v>624</v>
      </c>
      <c r="F345" s="44">
        <f t="shared" si="125"/>
        <v>636</v>
      </c>
      <c r="G345" s="44">
        <f t="shared" si="126"/>
        <v>660</v>
      </c>
      <c r="H345" s="44">
        <f t="shared" si="127"/>
        <v>744</v>
      </c>
      <c r="I345" s="23" t="s">
        <v>3</v>
      </c>
      <c r="J345" s="23" t="s">
        <v>3</v>
      </c>
      <c r="K345" s="23" t="s">
        <v>3</v>
      </c>
      <c r="L345" s="23" t="s">
        <v>3</v>
      </c>
      <c r="M345" s="23" t="s">
        <v>3</v>
      </c>
      <c r="N345" s="23" t="s">
        <v>3</v>
      </c>
      <c r="O345" s="23" t="s">
        <v>3</v>
      </c>
      <c r="P345" s="23" t="s">
        <v>4</v>
      </c>
    </row>
    <row r="346" spans="1:16" hidden="1" outlineLevel="1">
      <c r="A346" s="23" t="s">
        <v>1420</v>
      </c>
      <c r="B346" s="24" t="s">
        <v>135</v>
      </c>
      <c r="C346" s="34">
        <v>800</v>
      </c>
      <c r="D346" s="23">
        <v>1</v>
      </c>
      <c r="E346" s="44">
        <f t="shared" si="124"/>
        <v>832</v>
      </c>
      <c r="F346" s="44">
        <f t="shared" si="125"/>
        <v>848</v>
      </c>
      <c r="G346" s="44">
        <f t="shared" si="126"/>
        <v>880</v>
      </c>
      <c r="H346" s="44">
        <f t="shared" si="127"/>
        <v>992</v>
      </c>
      <c r="I346" s="23" t="s">
        <v>4</v>
      </c>
      <c r="J346" s="23" t="s">
        <v>3</v>
      </c>
      <c r="K346" s="23" t="s">
        <v>3</v>
      </c>
      <c r="L346" s="23" t="s">
        <v>3</v>
      </c>
      <c r="M346" s="23" t="s">
        <v>3</v>
      </c>
      <c r="N346" s="23" t="s">
        <v>3</v>
      </c>
      <c r="O346" s="23" t="s">
        <v>3</v>
      </c>
      <c r="P346" s="23" t="s">
        <v>3</v>
      </c>
    </row>
    <row r="347" spans="1:16" hidden="1" outlineLevel="1">
      <c r="A347" s="23" t="s">
        <v>1421</v>
      </c>
      <c r="B347" s="24" t="s">
        <v>135</v>
      </c>
      <c r="C347" s="34">
        <v>1000</v>
      </c>
      <c r="D347" s="23">
        <v>1</v>
      </c>
      <c r="E347" s="44">
        <f t="shared" si="124"/>
        <v>1040</v>
      </c>
      <c r="F347" s="44">
        <f t="shared" si="125"/>
        <v>1060</v>
      </c>
      <c r="G347" s="44">
        <f t="shared" si="126"/>
        <v>1100</v>
      </c>
      <c r="H347" s="44">
        <f t="shared" si="127"/>
        <v>1240</v>
      </c>
      <c r="I347" s="23" t="s">
        <v>3</v>
      </c>
      <c r="J347" s="23" t="s">
        <v>4</v>
      </c>
      <c r="K347" s="23" t="s">
        <v>3</v>
      </c>
      <c r="L347" s="23" t="s">
        <v>3</v>
      </c>
      <c r="M347" s="23" t="s">
        <v>3</v>
      </c>
      <c r="N347" s="23" t="s">
        <v>3</v>
      </c>
      <c r="O347" s="23" t="s">
        <v>3</v>
      </c>
      <c r="P347" s="23" t="s">
        <v>3</v>
      </c>
    </row>
    <row r="348" spans="1:16" hidden="1" outlineLevel="1">
      <c r="A348" s="23" t="s">
        <v>1422</v>
      </c>
      <c r="B348" s="24" t="s">
        <v>135</v>
      </c>
      <c r="C348" s="34">
        <v>1200</v>
      </c>
      <c r="D348" s="23">
        <v>1</v>
      </c>
      <c r="E348" s="44">
        <f t="shared" si="124"/>
        <v>1248</v>
      </c>
      <c r="F348" s="44">
        <f t="shared" si="125"/>
        <v>1272</v>
      </c>
      <c r="G348" s="44">
        <f t="shared" si="126"/>
        <v>1320</v>
      </c>
      <c r="H348" s="44">
        <f t="shared" si="127"/>
        <v>1488</v>
      </c>
      <c r="I348" s="23" t="s">
        <v>3</v>
      </c>
      <c r="J348" s="23" t="s">
        <v>3</v>
      </c>
      <c r="K348" s="23" t="s">
        <v>4</v>
      </c>
      <c r="L348" s="23" t="s">
        <v>3</v>
      </c>
      <c r="M348" s="23" t="s">
        <v>3</v>
      </c>
      <c r="N348" s="23" t="s">
        <v>3</v>
      </c>
      <c r="O348" s="23" t="s">
        <v>3</v>
      </c>
      <c r="P348" s="23" t="s">
        <v>3</v>
      </c>
    </row>
    <row r="349" spans="1:16" hidden="1" outlineLevel="1">
      <c r="A349" s="23" t="s">
        <v>1423</v>
      </c>
      <c r="B349" s="24" t="s">
        <v>135</v>
      </c>
      <c r="C349" s="34">
        <v>1400</v>
      </c>
      <c r="D349" s="23">
        <v>1</v>
      </c>
      <c r="E349" s="44">
        <f t="shared" si="124"/>
        <v>1456</v>
      </c>
      <c r="F349" s="44">
        <f t="shared" si="125"/>
        <v>1484</v>
      </c>
      <c r="G349" s="44">
        <f t="shared" si="126"/>
        <v>1540</v>
      </c>
      <c r="H349" s="44">
        <f t="shared" si="127"/>
        <v>1736</v>
      </c>
      <c r="I349" s="23" t="s">
        <v>3</v>
      </c>
      <c r="J349" s="23" t="s">
        <v>3</v>
      </c>
      <c r="K349" s="23" t="s">
        <v>3</v>
      </c>
      <c r="L349" s="23" t="s">
        <v>4</v>
      </c>
      <c r="M349" s="23" t="s">
        <v>3</v>
      </c>
      <c r="N349" s="23" t="s">
        <v>3</v>
      </c>
      <c r="O349" s="23" t="s">
        <v>3</v>
      </c>
      <c r="P349" s="23" t="s">
        <v>3</v>
      </c>
    </row>
    <row r="350" spans="1:16" hidden="1" outlineLevel="1">
      <c r="A350" s="23" t="s">
        <v>1424</v>
      </c>
      <c r="B350" s="24" t="s">
        <v>135</v>
      </c>
      <c r="C350" s="34">
        <v>1800</v>
      </c>
      <c r="D350" s="23">
        <v>1</v>
      </c>
      <c r="E350" s="44">
        <f t="shared" si="124"/>
        <v>1872</v>
      </c>
      <c r="F350" s="44">
        <f t="shared" si="125"/>
        <v>1908</v>
      </c>
      <c r="G350" s="44">
        <f t="shared" si="126"/>
        <v>1980</v>
      </c>
      <c r="H350" s="44">
        <f t="shared" si="127"/>
        <v>2232</v>
      </c>
      <c r="I350" s="23" t="s">
        <v>3</v>
      </c>
      <c r="J350" s="23" t="s">
        <v>3</v>
      </c>
      <c r="K350" s="23" t="s">
        <v>3</v>
      </c>
      <c r="L350" s="23" t="s">
        <v>3</v>
      </c>
      <c r="M350" s="23" t="s">
        <v>4</v>
      </c>
      <c r="N350" s="23" t="s">
        <v>3</v>
      </c>
      <c r="O350" s="23" t="s">
        <v>3</v>
      </c>
      <c r="P350" s="23" t="s">
        <v>3</v>
      </c>
    </row>
    <row r="351" spans="1:16" hidden="1" outlineLevel="1">
      <c r="A351" s="23" t="s">
        <v>1425</v>
      </c>
      <c r="B351" s="24" t="s">
        <v>135</v>
      </c>
      <c r="C351" s="34">
        <v>1600</v>
      </c>
      <c r="D351" s="23">
        <v>1</v>
      </c>
      <c r="E351" s="44">
        <f t="shared" si="124"/>
        <v>1664</v>
      </c>
      <c r="F351" s="44">
        <f t="shared" si="125"/>
        <v>1696</v>
      </c>
      <c r="G351" s="44">
        <f t="shared" si="126"/>
        <v>1760</v>
      </c>
      <c r="H351" s="44">
        <f t="shared" si="127"/>
        <v>1984</v>
      </c>
      <c r="I351" s="23" t="s">
        <v>3</v>
      </c>
      <c r="J351" s="23" t="s">
        <v>3</v>
      </c>
      <c r="K351" s="23" t="s">
        <v>3</v>
      </c>
      <c r="L351" s="23" t="s">
        <v>3</v>
      </c>
      <c r="M351" s="23" t="s">
        <v>3</v>
      </c>
      <c r="N351" s="23" t="s">
        <v>4</v>
      </c>
      <c r="O351" s="23" t="s">
        <v>3</v>
      </c>
      <c r="P351" s="23" t="s">
        <v>3</v>
      </c>
    </row>
    <row r="352" spans="1:16" hidden="1" outlineLevel="1">
      <c r="A352" s="23" t="s">
        <v>1426</v>
      </c>
      <c r="B352" s="24" t="s">
        <v>135</v>
      </c>
      <c r="C352" s="34">
        <v>1800</v>
      </c>
      <c r="D352" s="23">
        <v>1</v>
      </c>
      <c r="E352" s="44">
        <f t="shared" si="124"/>
        <v>1872</v>
      </c>
      <c r="F352" s="44">
        <f t="shared" si="125"/>
        <v>1908</v>
      </c>
      <c r="G352" s="44">
        <f t="shared" si="126"/>
        <v>1980</v>
      </c>
      <c r="H352" s="44">
        <f t="shared" si="127"/>
        <v>2232</v>
      </c>
      <c r="I352" s="23" t="s">
        <v>3</v>
      </c>
      <c r="J352" s="23" t="s">
        <v>3</v>
      </c>
      <c r="K352" s="23" t="s">
        <v>3</v>
      </c>
      <c r="L352" s="23" t="s">
        <v>3</v>
      </c>
      <c r="M352" s="23" t="s">
        <v>3</v>
      </c>
      <c r="N352" s="23" t="s">
        <v>3</v>
      </c>
      <c r="O352" s="23" t="s">
        <v>4</v>
      </c>
      <c r="P352" s="23" t="s">
        <v>3</v>
      </c>
    </row>
    <row r="353" spans="1:16" hidden="1" outlineLevel="1">
      <c r="A353" s="23" t="s">
        <v>1427</v>
      </c>
      <c r="B353" s="24" t="s">
        <v>135</v>
      </c>
      <c r="C353" s="34">
        <v>4000</v>
      </c>
      <c r="D353" s="23">
        <v>1</v>
      </c>
      <c r="E353" s="44">
        <f t="shared" ref="E353:E372" si="128">C353*Taux5+C353</f>
        <v>4160</v>
      </c>
      <c r="F353" s="44">
        <f t="shared" ref="F353:F372" si="129">C353*Taux6+C353</f>
        <v>4240</v>
      </c>
      <c r="G353" s="44">
        <f t="shared" ref="G353:G372" si="130">C353*Taux7+C353</f>
        <v>4400</v>
      </c>
      <c r="H353" s="44">
        <f t="shared" ref="H353:H372" si="131">C353*Taux8+C353</f>
        <v>4960</v>
      </c>
      <c r="I353" s="23" t="s">
        <v>3</v>
      </c>
      <c r="J353" s="23" t="s">
        <v>3</v>
      </c>
      <c r="K353" s="23" t="s">
        <v>3</v>
      </c>
      <c r="L353" s="23" t="s">
        <v>3</v>
      </c>
      <c r="M353" s="23" t="s">
        <v>3</v>
      </c>
      <c r="N353" s="23" t="s">
        <v>3</v>
      </c>
      <c r="O353" s="23" t="s">
        <v>3</v>
      </c>
      <c r="P353" s="23" t="s">
        <v>4</v>
      </c>
    </row>
    <row r="354" spans="1:16" hidden="1" outlineLevel="1">
      <c r="A354" s="23" t="s">
        <v>1428</v>
      </c>
      <c r="B354" s="24" t="s">
        <v>135</v>
      </c>
      <c r="C354" s="34">
        <v>6000</v>
      </c>
      <c r="D354" s="23">
        <v>1</v>
      </c>
      <c r="E354" s="44">
        <f t="shared" si="128"/>
        <v>6240</v>
      </c>
      <c r="F354" s="44">
        <f t="shared" si="129"/>
        <v>6360</v>
      </c>
      <c r="G354" s="44">
        <f t="shared" si="130"/>
        <v>6600</v>
      </c>
      <c r="H354" s="44">
        <f t="shared" si="131"/>
        <v>7440</v>
      </c>
      <c r="I354" s="23" t="s">
        <v>4</v>
      </c>
      <c r="J354" s="23" t="s">
        <v>3</v>
      </c>
      <c r="K354" s="23" t="s">
        <v>3</v>
      </c>
      <c r="L354" s="23" t="s">
        <v>3</v>
      </c>
      <c r="M354" s="23" t="s">
        <v>3</v>
      </c>
      <c r="N354" s="23" t="s">
        <v>3</v>
      </c>
      <c r="O354" s="23" t="s">
        <v>3</v>
      </c>
      <c r="P354" s="23" t="s">
        <v>3</v>
      </c>
    </row>
    <row r="355" spans="1:16" hidden="1" outlineLevel="1">
      <c r="A355" s="23" t="s">
        <v>1429</v>
      </c>
      <c r="B355" s="24" t="s">
        <v>135</v>
      </c>
      <c r="C355" s="34">
        <v>8000</v>
      </c>
      <c r="D355" s="23">
        <v>1</v>
      </c>
      <c r="E355" s="44">
        <f t="shared" si="128"/>
        <v>8320</v>
      </c>
      <c r="F355" s="44">
        <f t="shared" si="129"/>
        <v>8480</v>
      </c>
      <c r="G355" s="44">
        <f t="shared" si="130"/>
        <v>8800</v>
      </c>
      <c r="H355" s="44">
        <f t="shared" si="131"/>
        <v>9920</v>
      </c>
      <c r="I355" s="23" t="s">
        <v>3</v>
      </c>
      <c r="J355" s="23" t="s">
        <v>4</v>
      </c>
      <c r="K355" s="23" t="s">
        <v>3</v>
      </c>
      <c r="L355" s="23" t="s">
        <v>3</v>
      </c>
      <c r="M355" s="23" t="s">
        <v>3</v>
      </c>
      <c r="N355" s="23" t="s">
        <v>3</v>
      </c>
      <c r="O355" s="23" t="s">
        <v>3</v>
      </c>
      <c r="P355" s="23" t="s">
        <v>3</v>
      </c>
    </row>
    <row r="356" spans="1:16" hidden="1" outlineLevel="1">
      <c r="A356" s="23" t="s">
        <v>1430</v>
      </c>
      <c r="B356" s="24" t="s">
        <v>135</v>
      </c>
      <c r="C356" s="34">
        <v>10000</v>
      </c>
      <c r="D356" s="23">
        <v>1</v>
      </c>
      <c r="E356" s="44">
        <f t="shared" si="128"/>
        <v>10400</v>
      </c>
      <c r="F356" s="44">
        <f t="shared" si="129"/>
        <v>10600</v>
      </c>
      <c r="G356" s="44">
        <f t="shared" si="130"/>
        <v>11000</v>
      </c>
      <c r="H356" s="44">
        <f t="shared" si="131"/>
        <v>12400</v>
      </c>
      <c r="I356" s="23" t="s">
        <v>3</v>
      </c>
      <c r="J356" s="23" t="s">
        <v>3</v>
      </c>
      <c r="K356" s="23" t="s">
        <v>4</v>
      </c>
      <c r="L356" s="23" t="s">
        <v>3</v>
      </c>
      <c r="M356" s="23" t="s">
        <v>3</v>
      </c>
      <c r="N356" s="23" t="s">
        <v>3</v>
      </c>
      <c r="O356" s="23" t="s">
        <v>3</v>
      </c>
      <c r="P356" s="23" t="s">
        <v>3</v>
      </c>
    </row>
    <row r="357" spans="1:16" hidden="1" outlineLevel="1">
      <c r="A357" s="23" t="s">
        <v>1431</v>
      </c>
      <c r="B357" s="24" t="s">
        <v>135</v>
      </c>
      <c r="C357" s="34">
        <v>12000</v>
      </c>
      <c r="D357" s="23">
        <v>1</v>
      </c>
      <c r="E357" s="44">
        <f t="shared" si="128"/>
        <v>12480</v>
      </c>
      <c r="F357" s="44">
        <f t="shared" si="129"/>
        <v>12720</v>
      </c>
      <c r="G357" s="44">
        <f t="shared" si="130"/>
        <v>13200</v>
      </c>
      <c r="H357" s="44">
        <f t="shared" si="131"/>
        <v>14880</v>
      </c>
      <c r="I357" s="23" t="s">
        <v>3</v>
      </c>
      <c r="J357" s="23" t="s">
        <v>3</v>
      </c>
      <c r="K357" s="23" t="s">
        <v>3</v>
      </c>
      <c r="L357" s="23" t="s">
        <v>4</v>
      </c>
      <c r="M357" s="23" t="s">
        <v>3</v>
      </c>
      <c r="N357" s="23" t="s">
        <v>3</v>
      </c>
      <c r="O357" s="23" t="s">
        <v>3</v>
      </c>
      <c r="P357" s="23" t="s">
        <v>3</v>
      </c>
    </row>
    <row r="358" spans="1:16" hidden="1" outlineLevel="1">
      <c r="A358" s="23" t="s">
        <v>1432</v>
      </c>
      <c r="B358" s="24" t="s">
        <v>135</v>
      </c>
      <c r="C358" s="34">
        <v>14000</v>
      </c>
      <c r="D358" s="23">
        <v>1</v>
      </c>
      <c r="E358" s="44">
        <f t="shared" si="128"/>
        <v>14560</v>
      </c>
      <c r="F358" s="44">
        <f t="shared" si="129"/>
        <v>14840</v>
      </c>
      <c r="G358" s="44">
        <f t="shared" si="130"/>
        <v>15400</v>
      </c>
      <c r="H358" s="44">
        <f t="shared" si="131"/>
        <v>17360</v>
      </c>
      <c r="I358" s="23" t="s">
        <v>3</v>
      </c>
      <c r="J358" s="23" t="s">
        <v>3</v>
      </c>
      <c r="K358" s="23" t="s">
        <v>3</v>
      </c>
      <c r="L358" s="23" t="s">
        <v>3</v>
      </c>
      <c r="M358" s="23" t="s">
        <v>4</v>
      </c>
      <c r="N358" s="23" t="s">
        <v>3</v>
      </c>
      <c r="O358" s="23" t="s">
        <v>3</v>
      </c>
      <c r="P358" s="23" t="s">
        <v>3</v>
      </c>
    </row>
    <row r="359" spans="1:16" hidden="1" outlineLevel="1">
      <c r="A359" s="23" t="s">
        <v>1433</v>
      </c>
      <c r="B359" s="24" t="s">
        <v>135</v>
      </c>
      <c r="C359" s="34">
        <v>8000</v>
      </c>
      <c r="D359" s="23">
        <v>1</v>
      </c>
      <c r="E359" s="44">
        <f t="shared" si="128"/>
        <v>8320</v>
      </c>
      <c r="F359" s="44">
        <f t="shared" si="129"/>
        <v>8480</v>
      </c>
      <c r="G359" s="44">
        <f t="shared" si="130"/>
        <v>8800</v>
      </c>
      <c r="H359" s="44">
        <f t="shared" si="131"/>
        <v>9920</v>
      </c>
      <c r="I359" s="23" t="s">
        <v>3</v>
      </c>
      <c r="J359" s="23" t="s">
        <v>3</v>
      </c>
      <c r="K359" s="23" t="s">
        <v>3</v>
      </c>
      <c r="L359" s="23" t="s">
        <v>3</v>
      </c>
      <c r="M359" s="23" t="s">
        <v>3</v>
      </c>
      <c r="N359" s="23" t="s">
        <v>4</v>
      </c>
      <c r="O359" s="23" t="s">
        <v>3</v>
      </c>
      <c r="P359" s="23" t="s">
        <v>3</v>
      </c>
    </row>
    <row r="360" spans="1:16" hidden="1" outlineLevel="1">
      <c r="A360" s="23" t="s">
        <v>1434</v>
      </c>
      <c r="B360" s="24" t="s">
        <v>135</v>
      </c>
      <c r="C360" s="34">
        <v>10000</v>
      </c>
      <c r="D360" s="23">
        <v>1</v>
      </c>
      <c r="E360" s="44">
        <f t="shared" si="128"/>
        <v>10400</v>
      </c>
      <c r="F360" s="44">
        <f t="shared" si="129"/>
        <v>10600</v>
      </c>
      <c r="G360" s="44">
        <f t="shared" si="130"/>
        <v>11000</v>
      </c>
      <c r="H360" s="44">
        <f t="shared" si="131"/>
        <v>12400</v>
      </c>
      <c r="I360" s="23" t="s">
        <v>3</v>
      </c>
      <c r="J360" s="23" t="s">
        <v>3</v>
      </c>
      <c r="K360" s="23" t="s">
        <v>3</v>
      </c>
      <c r="L360" s="23" t="s">
        <v>3</v>
      </c>
      <c r="M360" s="23" t="s">
        <v>3</v>
      </c>
      <c r="N360" s="23" t="s">
        <v>3</v>
      </c>
      <c r="O360" s="23" t="s">
        <v>4</v>
      </c>
      <c r="P360" s="23" t="s">
        <v>3</v>
      </c>
    </row>
    <row r="361" spans="1:16" hidden="1" outlineLevel="1">
      <c r="A361" s="23" t="s">
        <v>1435</v>
      </c>
      <c r="B361" s="24" t="s">
        <v>135</v>
      </c>
      <c r="C361" s="34">
        <v>12000</v>
      </c>
      <c r="D361" s="23">
        <v>1</v>
      </c>
      <c r="E361" s="44">
        <f t="shared" si="128"/>
        <v>12480</v>
      </c>
      <c r="F361" s="44">
        <f t="shared" si="129"/>
        <v>12720</v>
      </c>
      <c r="G361" s="44">
        <f t="shared" si="130"/>
        <v>13200</v>
      </c>
      <c r="H361" s="44">
        <f t="shared" si="131"/>
        <v>14880</v>
      </c>
      <c r="I361" s="23" t="s">
        <v>3</v>
      </c>
      <c r="J361" s="23" t="s">
        <v>3</v>
      </c>
      <c r="K361" s="23" t="s">
        <v>3</v>
      </c>
      <c r="L361" s="23" t="s">
        <v>3</v>
      </c>
      <c r="M361" s="23" t="s">
        <v>3</v>
      </c>
      <c r="N361" s="23" t="s">
        <v>3</v>
      </c>
      <c r="O361" s="23" t="s">
        <v>3</v>
      </c>
      <c r="P361" s="23" t="s">
        <v>4</v>
      </c>
    </row>
    <row r="362" spans="1:16" hidden="1" outlineLevel="1">
      <c r="A362" s="23" t="s">
        <v>1436</v>
      </c>
      <c r="B362" s="24" t="s">
        <v>135</v>
      </c>
      <c r="C362" s="34">
        <v>14000</v>
      </c>
      <c r="D362" s="23">
        <v>1</v>
      </c>
      <c r="E362" s="44">
        <f t="shared" si="128"/>
        <v>14560</v>
      </c>
      <c r="F362" s="44">
        <f t="shared" si="129"/>
        <v>14840</v>
      </c>
      <c r="G362" s="44">
        <f t="shared" si="130"/>
        <v>15400</v>
      </c>
      <c r="H362" s="44">
        <f t="shared" si="131"/>
        <v>17360</v>
      </c>
      <c r="I362" s="23" t="s">
        <v>4</v>
      </c>
      <c r="J362" s="23" t="s">
        <v>3</v>
      </c>
      <c r="K362" s="23" t="s">
        <v>3</v>
      </c>
      <c r="L362" s="23" t="s">
        <v>3</v>
      </c>
      <c r="M362" s="23" t="s">
        <v>3</v>
      </c>
      <c r="N362" s="23" t="s">
        <v>3</v>
      </c>
      <c r="O362" s="23" t="s">
        <v>3</v>
      </c>
      <c r="P362" s="23" t="s">
        <v>3</v>
      </c>
    </row>
    <row r="363" spans="1:16" hidden="1" outlineLevel="1">
      <c r="A363" s="23" t="s">
        <v>1437</v>
      </c>
      <c r="B363" s="24" t="s">
        <v>135</v>
      </c>
      <c r="C363" s="34">
        <v>16000</v>
      </c>
      <c r="D363" s="23">
        <v>1</v>
      </c>
      <c r="E363" s="44">
        <f t="shared" si="128"/>
        <v>16640</v>
      </c>
      <c r="F363" s="44">
        <f t="shared" si="129"/>
        <v>16960</v>
      </c>
      <c r="G363" s="44">
        <f t="shared" si="130"/>
        <v>17600</v>
      </c>
      <c r="H363" s="44">
        <f t="shared" si="131"/>
        <v>19840</v>
      </c>
      <c r="I363" s="23" t="s">
        <v>3</v>
      </c>
      <c r="J363" s="23" t="s">
        <v>4</v>
      </c>
      <c r="K363" s="23" t="s">
        <v>3</v>
      </c>
      <c r="L363" s="23" t="s">
        <v>3</v>
      </c>
      <c r="M363" s="23" t="s">
        <v>3</v>
      </c>
      <c r="N363" s="23" t="s">
        <v>3</v>
      </c>
      <c r="O363" s="23" t="s">
        <v>3</v>
      </c>
      <c r="P363" s="23" t="s">
        <v>3</v>
      </c>
    </row>
    <row r="364" spans="1:16" hidden="1" outlineLevel="1">
      <c r="A364" s="23" t="s">
        <v>1438</v>
      </c>
      <c r="B364" s="24" t="s">
        <v>135</v>
      </c>
      <c r="C364" s="34">
        <v>12000</v>
      </c>
      <c r="D364" s="23">
        <v>1</v>
      </c>
      <c r="E364" s="44">
        <f t="shared" si="128"/>
        <v>12480</v>
      </c>
      <c r="F364" s="44">
        <f t="shared" si="129"/>
        <v>12720</v>
      </c>
      <c r="G364" s="44">
        <f t="shared" si="130"/>
        <v>13200</v>
      </c>
      <c r="H364" s="44">
        <f t="shared" si="131"/>
        <v>14880</v>
      </c>
      <c r="I364" s="23" t="s">
        <v>3</v>
      </c>
      <c r="J364" s="23" t="s">
        <v>3</v>
      </c>
      <c r="K364" s="23" t="s">
        <v>4</v>
      </c>
      <c r="L364" s="23" t="s">
        <v>3</v>
      </c>
      <c r="M364" s="23" t="s">
        <v>3</v>
      </c>
      <c r="N364" s="23" t="s">
        <v>3</v>
      </c>
      <c r="O364" s="23" t="s">
        <v>3</v>
      </c>
      <c r="P364" s="23" t="s">
        <v>3</v>
      </c>
    </row>
    <row r="365" spans="1:16" hidden="1" outlineLevel="1">
      <c r="A365" s="23" t="s">
        <v>1439</v>
      </c>
      <c r="B365" s="24" t="s">
        <v>135</v>
      </c>
      <c r="C365" s="34">
        <v>14000</v>
      </c>
      <c r="D365" s="23">
        <v>1</v>
      </c>
      <c r="E365" s="44">
        <f t="shared" si="128"/>
        <v>14560</v>
      </c>
      <c r="F365" s="44">
        <f t="shared" si="129"/>
        <v>14840</v>
      </c>
      <c r="G365" s="44">
        <f t="shared" si="130"/>
        <v>15400</v>
      </c>
      <c r="H365" s="44">
        <f t="shared" si="131"/>
        <v>17360</v>
      </c>
      <c r="I365" s="23" t="s">
        <v>3</v>
      </c>
      <c r="J365" s="23" t="s">
        <v>3</v>
      </c>
      <c r="K365" s="23" t="s">
        <v>3</v>
      </c>
      <c r="L365" s="23" t="s">
        <v>4</v>
      </c>
      <c r="M365" s="23" t="s">
        <v>3</v>
      </c>
      <c r="N365" s="23" t="s">
        <v>3</v>
      </c>
      <c r="O365" s="23" t="s">
        <v>3</v>
      </c>
      <c r="P365" s="23" t="s">
        <v>3</v>
      </c>
    </row>
    <row r="366" spans="1:16" hidden="1" outlineLevel="1">
      <c r="A366" s="23" t="s">
        <v>1440</v>
      </c>
      <c r="B366" s="24" t="s">
        <v>135</v>
      </c>
      <c r="C366" s="34">
        <v>16000</v>
      </c>
      <c r="D366" s="23">
        <v>1</v>
      </c>
      <c r="E366" s="44">
        <f t="shared" si="128"/>
        <v>16640</v>
      </c>
      <c r="F366" s="44">
        <f t="shared" si="129"/>
        <v>16960</v>
      </c>
      <c r="G366" s="44">
        <f t="shared" si="130"/>
        <v>17600</v>
      </c>
      <c r="H366" s="44">
        <f t="shared" si="131"/>
        <v>19840</v>
      </c>
      <c r="I366" s="23" t="s">
        <v>3</v>
      </c>
      <c r="J366" s="23" t="s">
        <v>3</v>
      </c>
      <c r="K366" s="23" t="s">
        <v>3</v>
      </c>
      <c r="L366" s="23" t="s">
        <v>3</v>
      </c>
      <c r="M366" s="23" t="s">
        <v>4</v>
      </c>
      <c r="N366" s="23" t="s">
        <v>3</v>
      </c>
      <c r="O366" s="23" t="s">
        <v>3</v>
      </c>
      <c r="P366" s="23" t="s">
        <v>3</v>
      </c>
    </row>
    <row r="367" spans="1:16" hidden="1" outlineLevel="1">
      <c r="A367" s="23" t="s">
        <v>1441</v>
      </c>
      <c r="B367" s="24" t="s">
        <v>135</v>
      </c>
      <c r="C367" s="34">
        <v>18000</v>
      </c>
      <c r="D367" s="23">
        <v>1</v>
      </c>
      <c r="E367" s="44">
        <f t="shared" si="128"/>
        <v>18720</v>
      </c>
      <c r="F367" s="44">
        <f t="shared" si="129"/>
        <v>19080</v>
      </c>
      <c r="G367" s="44">
        <f t="shared" si="130"/>
        <v>19800</v>
      </c>
      <c r="H367" s="44">
        <f t="shared" si="131"/>
        <v>22320</v>
      </c>
      <c r="I367" s="23" t="s">
        <v>3</v>
      </c>
      <c r="J367" s="23" t="s">
        <v>3</v>
      </c>
      <c r="K367" s="23" t="s">
        <v>3</v>
      </c>
      <c r="L367" s="23" t="s">
        <v>3</v>
      </c>
      <c r="M367" s="23" t="s">
        <v>3</v>
      </c>
      <c r="N367" s="23" t="s">
        <v>4</v>
      </c>
      <c r="O367" s="23" t="s">
        <v>3</v>
      </c>
      <c r="P367" s="23" t="s">
        <v>3</v>
      </c>
    </row>
    <row r="368" spans="1:16" hidden="1" outlineLevel="1">
      <c r="A368" s="23" t="s">
        <v>1442</v>
      </c>
      <c r="B368" s="24" t="s">
        <v>135</v>
      </c>
      <c r="C368" s="34">
        <v>16000</v>
      </c>
      <c r="D368" s="23">
        <v>1</v>
      </c>
      <c r="E368" s="44">
        <f t="shared" si="128"/>
        <v>16640</v>
      </c>
      <c r="F368" s="44">
        <f t="shared" si="129"/>
        <v>16960</v>
      </c>
      <c r="G368" s="44">
        <f t="shared" si="130"/>
        <v>17600</v>
      </c>
      <c r="H368" s="44">
        <f t="shared" si="131"/>
        <v>19840</v>
      </c>
      <c r="I368" s="23" t="s">
        <v>3</v>
      </c>
      <c r="J368" s="23" t="s">
        <v>3</v>
      </c>
      <c r="K368" s="23" t="s">
        <v>3</v>
      </c>
      <c r="L368" s="23" t="s">
        <v>3</v>
      </c>
      <c r="M368" s="23" t="s">
        <v>3</v>
      </c>
      <c r="N368" s="23" t="s">
        <v>3</v>
      </c>
      <c r="O368" s="23" t="s">
        <v>4</v>
      </c>
      <c r="P368" s="23" t="s">
        <v>3</v>
      </c>
    </row>
    <row r="369" spans="1:16" hidden="1" outlineLevel="1">
      <c r="A369" s="23" t="s">
        <v>1443</v>
      </c>
      <c r="B369" s="24" t="s">
        <v>135</v>
      </c>
      <c r="C369" s="34">
        <v>18000</v>
      </c>
      <c r="D369" s="23">
        <v>1</v>
      </c>
      <c r="E369" s="44">
        <f t="shared" si="128"/>
        <v>18720</v>
      </c>
      <c r="F369" s="44">
        <f t="shared" si="129"/>
        <v>19080</v>
      </c>
      <c r="G369" s="44">
        <f t="shared" si="130"/>
        <v>19800</v>
      </c>
      <c r="H369" s="44">
        <f t="shared" si="131"/>
        <v>22320</v>
      </c>
      <c r="I369" s="23" t="s">
        <v>3</v>
      </c>
      <c r="J369" s="23" t="s">
        <v>3</v>
      </c>
      <c r="K369" s="23" t="s">
        <v>3</v>
      </c>
      <c r="L369" s="23" t="s">
        <v>3</v>
      </c>
      <c r="M369" s="23" t="s">
        <v>3</v>
      </c>
      <c r="N369" s="23" t="s">
        <v>3</v>
      </c>
      <c r="O369" s="23" t="s">
        <v>3</v>
      </c>
      <c r="P369" s="23" t="s">
        <v>4</v>
      </c>
    </row>
    <row r="370" spans="1:16" hidden="1" outlineLevel="1">
      <c r="A370" s="23" t="s">
        <v>1444</v>
      </c>
      <c r="B370" s="24" t="s">
        <v>135</v>
      </c>
      <c r="C370" s="34">
        <v>20000</v>
      </c>
      <c r="D370" s="23">
        <v>1</v>
      </c>
      <c r="E370" s="44">
        <f t="shared" si="128"/>
        <v>20800</v>
      </c>
      <c r="F370" s="44">
        <f t="shared" si="129"/>
        <v>21200</v>
      </c>
      <c r="G370" s="44">
        <f t="shared" si="130"/>
        <v>22000</v>
      </c>
      <c r="H370" s="44">
        <f t="shared" si="131"/>
        <v>24800</v>
      </c>
      <c r="I370" s="23" t="s">
        <v>4</v>
      </c>
      <c r="J370" s="23" t="s">
        <v>3</v>
      </c>
      <c r="K370" s="23" t="s">
        <v>3</v>
      </c>
      <c r="L370" s="23" t="s">
        <v>3</v>
      </c>
      <c r="M370" s="23" t="s">
        <v>3</v>
      </c>
      <c r="N370" s="23" t="s">
        <v>3</v>
      </c>
      <c r="O370" s="23" t="s">
        <v>3</v>
      </c>
      <c r="P370" s="23" t="s">
        <v>3</v>
      </c>
    </row>
    <row r="371" spans="1:16" hidden="1" outlineLevel="1">
      <c r="A371" s="23" t="s">
        <v>1445</v>
      </c>
      <c r="B371" s="24" t="s">
        <v>135</v>
      </c>
      <c r="C371" s="34">
        <v>20000</v>
      </c>
      <c r="D371" s="23">
        <v>1</v>
      </c>
      <c r="E371" s="44">
        <f t="shared" si="128"/>
        <v>20800</v>
      </c>
      <c r="F371" s="44">
        <f t="shared" si="129"/>
        <v>21200</v>
      </c>
      <c r="G371" s="44">
        <f t="shared" si="130"/>
        <v>22000</v>
      </c>
      <c r="H371" s="44">
        <f t="shared" si="131"/>
        <v>24800</v>
      </c>
      <c r="I371" s="23" t="s">
        <v>3</v>
      </c>
      <c r="J371" s="23" t="s">
        <v>3</v>
      </c>
      <c r="K371" s="23" t="s">
        <v>3</v>
      </c>
      <c r="L371" s="23" t="s">
        <v>4</v>
      </c>
      <c r="M371" s="23" t="s">
        <v>3</v>
      </c>
      <c r="N371" s="23" t="s">
        <v>3</v>
      </c>
      <c r="O371" s="23" t="s">
        <v>3</v>
      </c>
      <c r="P371" s="23" t="s">
        <v>3</v>
      </c>
    </row>
    <row r="372" spans="1:16" hidden="1" outlineLevel="1">
      <c r="A372" s="23" t="s">
        <v>1446</v>
      </c>
      <c r="B372" s="24" t="s">
        <v>135</v>
      </c>
      <c r="C372" s="34">
        <v>22000</v>
      </c>
      <c r="D372" s="23">
        <v>1</v>
      </c>
      <c r="E372" s="44">
        <f t="shared" si="128"/>
        <v>22880</v>
      </c>
      <c r="F372" s="44">
        <f t="shared" si="129"/>
        <v>23320</v>
      </c>
      <c r="G372" s="44">
        <f t="shared" si="130"/>
        <v>24200</v>
      </c>
      <c r="H372" s="44">
        <f t="shared" si="131"/>
        <v>27280</v>
      </c>
      <c r="I372" s="23" t="s">
        <v>3</v>
      </c>
      <c r="J372" s="23" t="s">
        <v>3</v>
      </c>
      <c r="K372" s="23" t="s">
        <v>3</v>
      </c>
      <c r="L372" s="23" t="s">
        <v>3</v>
      </c>
      <c r="M372" s="23" t="s">
        <v>3</v>
      </c>
      <c r="N372" s="23" t="s">
        <v>3</v>
      </c>
      <c r="O372" s="23" t="s">
        <v>4</v>
      </c>
      <c r="P372" s="23" t="s">
        <v>3</v>
      </c>
    </row>
    <row r="373" spans="1:16" hidden="1" outlineLevel="1">
      <c r="A373" s="23" t="s">
        <v>1447</v>
      </c>
      <c r="B373" s="24" t="s">
        <v>135</v>
      </c>
      <c r="C373" s="34">
        <v>24000</v>
      </c>
      <c r="D373" s="23">
        <v>1</v>
      </c>
      <c r="E373" s="44">
        <f t="shared" si="116"/>
        <v>24960</v>
      </c>
      <c r="F373" s="44">
        <f t="shared" si="117"/>
        <v>25440</v>
      </c>
      <c r="G373" s="44">
        <f t="shared" si="118"/>
        <v>26400</v>
      </c>
      <c r="H373" s="44">
        <f t="shared" si="119"/>
        <v>29760</v>
      </c>
      <c r="I373" s="23" t="s">
        <v>3</v>
      </c>
      <c r="J373" s="23" t="s">
        <v>4</v>
      </c>
      <c r="K373" s="23" t="s">
        <v>3</v>
      </c>
      <c r="L373" s="23" t="s">
        <v>3</v>
      </c>
      <c r="M373" s="23" t="s">
        <v>3</v>
      </c>
      <c r="N373" s="23" t="s">
        <v>3</v>
      </c>
      <c r="O373" s="23" t="s">
        <v>3</v>
      </c>
      <c r="P373" s="23" t="s">
        <v>3</v>
      </c>
    </row>
    <row r="374" spans="1:16" hidden="1" outlineLevel="1">
      <c r="A374" s="23" t="s">
        <v>415</v>
      </c>
      <c r="B374" s="24" t="s">
        <v>135</v>
      </c>
      <c r="C374" s="34">
        <v>5000</v>
      </c>
      <c r="D374" s="23">
        <v>1</v>
      </c>
      <c r="E374" s="4">
        <f t="shared" si="116"/>
        <v>5200</v>
      </c>
      <c r="F374" s="4">
        <f t="shared" si="117"/>
        <v>5300</v>
      </c>
      <c r="G374" s="4">
        <f t="shared" si="118"/>
        <v>5500</v>
      </c>
      <c r="H374" s="4">
        <f t="shared" si="119"/>
        <v>6200</v>
      </c>
      <c r="I374" s="23" t="s">
        <v>3</v>
      </c>
      <c r="J374" s="23" t="s">
        <v>3</v>
      </c>
      <c r="K374" s="23" t="s">
        <v>4</v>
      </c>
      <c r="L374" s="23" t="s">
        <v>3</v>
      </c>
      <c r="M374" s="23" t="s">
        <v>3</v>
      </c>
      <c r="N374" s="23" t="s">
        <v>3</v>
      </c>
      <c r="O374" s="23" t="s">
        <v>3</v>
      </c>
      <c r="P374" s="23" t="s">
        <v>3</v>
      </c>
    </row>
    <row r="375" spans="1:16" hidden="1" outlineLevel="1">
      <c r="A375" s="23" t="s">
        <v>1448</v>
      </c>
      <c r="B375" s="24" t="s">
        <v>135</v>
      </c>
      <c r="C375" s="34">
        <v>500</v>
      </c>
      <c r="D375" s="23">
        <v>1</v>
      </c>
      <c r="E375" s="4">
        <f t="shared" ref="E375" si="132">C375*Taux5+C375</f>
        <v>520</v>
      </c>
      <c r="F375" s="4">
        <f t="shared" ref="F375" si="133">C375*Taux6+C375</f>
        <v>530</v>
      </c>
      <c r="G375" s="4">
        <f t="shared" ref="G375" si="134">C375*Taux7+C375</f>
        <v>550</v>
      </c>
      <c r="H375" s="4">
        <f t="shared" ref="H375" si="135">C375*Taux8+C375</f>
        <v>620</v>
      </c>
      <c r="I375" s="23" t="s">
        <v>3</v>
      </c>
      <c r="J375" s="23" t="s">
        <v>3</v>
      </c>
      <c r="K375" s="23" t="s">
        <v>3</v>
      </c>
      <c r="L375" s="23" t="s">
        <v>3</v>
      </c>
      <c r="M375" s="23" t="s">
        <v>3</v>
      </c>
      <c r="N375" s="23" t="s">
        <v>3</v>
      </c>
      <c r="O375" s="23" t="s">
        <v>3</v>
      </c>
      <c r="P375" s="23" t="s">
        <v>4</v>
      </c>
    </row>
    <row r="376" spans="1:16" hidden="1" outlineLevel="1">
      <c r="A376" s="23" t="s">
        <v>416</v>
      </c>
      <c r="B376" s="24" t="s">
        <v>135</v>
      </c>
      <c r="C376" s="34">
        <v>4500</v>
      </c>
      <c r="D376" s="23">
        <v>1</v>
      </c>
      <c r="E376" s="4">
        <f t="shared" si="116"/>
        <v>4680</v>
      </c>
      <c r="F376" s="4">
        <f t="shared" si="117"/>
        <v>4770</v>
      </c>
      <c r="G376" s="4">
        <f t="shared" si="118"/>
        <v>4950</v>
      </c>
      <c r="H376" s="4">
        <f t="shared" si="119"/>
        <v>5580</v>
      </c>
      <c r="I376" s="23" t="s">
        <v>3</v>
      </c>
      <c r="J376" s="23" t="s">
        <v>3</v>
      </c>
      <c r="K376" s="23" t="s">
        <v>3</v>
      </c>
      <c r="L376" s="23" t="s">
        <v>3</v>
      </c>
      <c r="M376" s="23" t="s">
        <v>3</v>
      </c>
      <c r="N376" s="23" t="s">
        <v>4</v>
      </c>
      <c r="O376" s="23" t="s">
        <v>3</v>
      </c>
      <c r="P376" s="23" t="s">
        <v>3</v>
      </c>
    </row>
    <row r="377" spans="1:16" ht="22.5" hidden="1" outlineLevel="1">
      <c r="A377" s="45" t="s">
        <v>417</v>
      </c>
      <c r="B377" s="24" t="s">
        <v>135</v>
      </c>
      <c r="C377" s="34">
        <v>2000</v>
      </c>
      <c r="D377" s="23">
        <v>1</v>
      </c>
      <c r="E377" s="4">
        <f t="shared" si="116"/>
        <v>2080</v>
      </c>
      <c r="F377" s="4">
        <f t="shared" si="117"/>
        <v>2120</v>
      </c>
      <c r="G377" s="4">
        <f t="shared" si="118"/>
        <v>2200</v>
      </c>
      <c r="H377" s="4">
        <f t="shared" si="119"/>
        <v>2480</v>
      </c>
      <c r="I377" s="23" t="s">
        <v>3</v>
      </c>
      <c r="J377" s="23" t="s">
        <v>3</v>
      </c>
      <c r="K377" s="23" t="s">
        <v>3</v>
      </c>
      <c r="L377" s="23" t="s">
        <v>3</v>
      </c>
      <c r="M377" s="23" t="s">
        <v>4</v>
      </c>
      <c r="N377" s="23" t="s">
        <v>3</v>
      </c>
      <c r="O377" s="23" t="s">
        <v>3</v>
      </c>
      <c r="P377" s="23" t="s">
        <v>3</v>
      </c>
    </row>
    <row r="378" spans="1:16" hidden="1" outlineLevel="1">
      <c r="A378" s="45" t="s">
        <v>418</v>
      </c>
      <c r="B378" s="24" t="s">
        <v>135</v>
      </c>
      <c r="C378" s="34">
        <v>7500</v>
      </c>
      <c r="D378" s="23">
        <v>1</v>
      </c>
      <c r="E378" s="4">
        <f t="shared" si="116"/>
        <v>7800</v>
      </c>
      <c r="F378" s="4">
        <f t="shared" si="117"/>
        <v>7950</v>
      </c>
      <c r="G378" s="4">
        <f t="shared" si="118"/>
        <v>8250</v>
      </c>
      <c r="H378" s="4">
        <f t="shared" si="119"/>
        <v>9300</v>
      </c>
      <c r="I378" s="23" t="s">
        <v>3</v>
      </c>
      <c r="J378" s="23" t="s">
        <v>3</v>
      </c>
      <c r="K378" s="23" t="s">
        <v>3</v>
      </c>
      <c r="L378" s="23" t="s">
        <v>3</v>
      </c>
      <c r="M378" s="23" t="s">
        <v>3</v>
      </c>
      <c r="N378" s="23" t="s">
        <v>3</v>
      </c>
      <c r="O378" s="23" t="s">
        <v>3</v>
      </c>
      <c r="P378" s="23" t="s">
        <v>4</v>
      </c>
    </row>
    <row r="379" spans="1:16" hidden="1" outlineLevel="1">
      <c r="A379" s="45" t="s">
        <v>419</v>
      </c>
      <c r="B379" s="24" t="s">
        <v>135</v>
      </c>
      <c r="C379" s="34">
        <v>25000</v>
      </c>
      <c r="D379" s="23">
        <v>1</v>
      </c>
      <c r="E379" s="4">
        <f t="shared" si="116"/>
        <v>26000</v>
      </c>
      <c r="F379" s="4">
        <f t="shared" si="117"/>
        <v>26500</v>
      </c>
      <c r="G379" s="4">
        <f t="shared" si="118"/>
        <v>27500</v>
      </c>
      <c r="H379" s="4">
        <f t="shared" si="119"/>
        <v>31000</v>
      </c>
      <c r="I379" s="23" t="s">
        <v>3</v>
      </c>
      <c r="J379" s="23" t="s">
        <v>3</v>
      </c>
      <c r="K379" s="23" t="s">
        <v>3</v>
      </c>
      <c r="L379" s="23" t="s">
        <v>3</v>
      </c>
      <c r="M379" s="23" t="s">
        <v>3</v>
      </c>
      <c r="N379" s="23" t="s">
        <v>3</v>
      </c>
      <c r="O379" s="23" t="s">
        <v>4</v>
      </c>
      <c r="P379" s="23" t="s">
        <v>3</v>
      </c>
    </row>
    <row r="380" spans="1:16" hidden="1" outlineLevel="1">
      <c r="A380" s="45" t="s">
        <v>1174</v>
      </c>
      <c r="B380" s="24" t="s">
        <v>135</v>
      </c>
      <c r="C380" s="34">
        <v>5000</v>
      </c>
      <c r="D380" s="23">
        <v>1</v>
      </c>
      <c r="E380" s="4">
        <f t="shared" si="116"/>
        <v>5200</v>
      </c>
      <c r="F380" s="4">
        <f t="shared" si="117"/>
        <v>5300</v>
      </c>
      <c r="G380" s="4">
        <f t="shared" si="118"/>
        <v>5500</v>
      </c>
      <c r="H380" s="4">
        <f t="shared" si="119"/>
        <v>6200</v>
      </c>
      <c r="I380" s="23" t="s">
        <v>3</v>
      </c>
      <c r="J380" s="23" t="s">
        <v>3</v>
      </c>
      <c r="K380" s="23" t="s">
        <v>3</v>
      </c>
      <c r="L380" s="23" t="s">
        <v>3</v>
      </c>
      <c r="M380" s="23" t="s">
        <v>3</v>
      </c>
      <c r="N380" s="23" t="s">
        <v>3</v>
      </c>
      <c r="O380" s="23" t="s">
        <v>4</v>
      </c>
      <c r="P380" s="23" t="s">
        <v>3</v>
      </c>
    </row>
    <row r="381" spans="1:16" ht="11.25" hidden="1" customHeight="1" outlineLevel="1">
      <c r="A381" s="45" t="s">
        <v>1175</v>
      </c>
      <c r="B381" s="24" t="s">
        <v>135</v>
      </c>
      <c r="C381" s="34">
        <v>5000</v>
      </c>
      <c r="D381" s="23">
        <v>1</v>
      </c>
      <c r="E381" s="4">
        <f t="shared" si="116"/>
        <v>5200</v>
      </c>
      <c r="F381" s="4">
        <f t="shared" si="117"/>
        <v>5300</v>
      </c>
      <c r="G381" s="4">
        <f t="shared" si="118"/>
        <v>5500</v>
      </c>
      <c r="H381" s="4">
        <f t="shared" si="119"/>
        <v>6200</v>
      </c>
      <c r="I381" s="23" t="s">
        <v>3</v>
      </c>
      <c r="J381" s="23" t="s">
        <v>3</v>
      </c>
      <c r="K381" s="23" t="s">
        <v>3</v>
      </c>
      <c r="L381" s="23" t="s">
        <v>3</v>
      </c>
      <c r="M381" s="23" t="s">
        <v>3</v>
      </c>
      <c r="N381" s="23" t="s">
        <v>4</v>
      </c>
      <c r="O381" s="23" t="s">
        <v>3</v>
      </c>
      <c r="P381" s="23" t="s">
        <v>3</v>
      </c>
    </row>
    <row r="382" spans="1:16" hidden="1" outlineLevel="1">
      <c r="A382" s="23" t="s">
        <v>421</v>
      </c>
      <c r="B382" s="24" t="s">
        <v>135</v>
      </c>
      <c r="C382" s="34">
        <v>27500</v>
      </c>
      <c r="D382" s="23">
        <v>1</v>
      </c>
      <c r="E382" s="4">
        <f t="shared" si="116"/>
        <v>28600</v>
      </c>
      <c r="F382" s="4">
        <f t="shared" si="117"/>
        <v>29150</v>
      </c>
      <c r="G382" s="4">
        <f t="shared" si="118"/>
        <v>30250</v>
      </c>
      <c r="H382" s="4">
        <f t="shared" si="119"/>
        <v>34100</v>
      </c>
      <c r="I382" s="23" t="s">
        <v>3</v>
      </c>
      <c r="J382" s="23" t="s">
        <v>3</v>
      </c>
      <c r="K382" s="23" t="s">
        <v>3</v>
      </c>
      <c r="L382" s="23" t="s">
        <v>3</v>
      </c>
      <c r="M382" s="23" t="s">
        <v>4</v>
      </c>
      <c r="N382" s="23" t="s">
        <v>3</v>
      </c>
      <c r="O382" s="23" t="s">
        <v>3</v>
      </c>
      <c r="P382" s="23" t="s">
        <v>3</v>
      </c>
    </row>
    <row r="383" spans="1:16" hidden="1" outlineLevel="1">
      <c r="A383" s="23" t="s">
        <v>423</v>
      </c>
      <c r="B383" s="24" t="s">
        <v>135</v>
      </c>
      <c r="C383" s="34">
        <v>10000</v>
      </c>
      <c r="D383" s="23">
        <v>1</v>
      </c>
      <c r="E383" s="4">
        <f t="shared" si="116"/>
        <v>10400</v>
      </c>
      <c r="F383" s="4">
        <f t="shared" si="117"/>
        <v>10600</v>
      </c>
      <c r="G383" s="4">
        <f t="shared" si="118"/>
        <v>11000</v>
      </c>
      <c r="H383" s="4">
        <f t="shared" si="119"/>
        <v>12400</v>
      </c>
      <c r="I383" s="23" t="s">
        <v>3</v>
      </c>
      <c r="J383" s="23" t="s">
        <v>3</v>
      </c>
      <c r="K383" s="23" t="s">
        <v>3</v>
      </c>
      <c r="L383" s="23" t="s">
        <v>4</v>
      </c>
      <c r="M383" s="23" t="s">
        <v>3</v>
      </c>
      <c r="N383" s="23" t="s">
        <v>3</v>
      </c>
      <c r="O383" s="23" t="s">
        <v>3</v>
      </c>
      <c r="P383" s="23" t="s">
        <v>3</v>
      </c>
    </row>
    <row r="384" spans="1:16" hidden="1" outlineLevel="1">
      <c r="A384" s="23" t="s">
        <v>422</v>
      </c>
      <c r="B384" s="24" t="s">
        <v>135</v>
      </c>
      <c r="C384" s="34">
        <v>10000</v>
      </c>
      <c r="D384" s="23">
        <v>1</v>
      </c>
      <c r="E384" s="4">
        <f t="shared" si="116"/>
        <v>10400</v>
      </c>
      <c r="F384" s="4">
        <f t="shared" si="117"/>
        <v>10600</v>
      </c>
      <c r="G384" s="4">
        <f t="shared" si="118"/>
        <v>11000</v>
      </c>
      <c r="H384" s="4">
        <f t="shared" si="119"/>
        <v>12400</v>
      </c>
      <c r="I384" s="23" t="s">
        <v>3</v>
      </c>
      <c r="J384" s="23" t="s">
        <v>4</v>
      </c>
      <c r="K384" s="23" t="s">
        <v>3</v>
      </c>
      <c r="L384" s="23" t="s">
        <v>3</v>
      </c>
      <c r="M384" s="23" t="s">
        <v>3</v>
      </c>
      <c r="N384" s="23" t="s">
        <v>3</v>
      </c>
      <c r="O384" s="23" t="s">
        <v>3</v>
      </c>
      <c r="P384" s="23" t="s">
        <v>3</v>
      </c>
    </row>
    <row r="385" spans="1:16" hidden="1" outlineLevel="1">
      <c r="A385" s="23" t="s">
        <v>420</v>
      </c>
      <c r="B385" s="24" t="s">
        <v>135</v>
      </c>
      <c r="C385" s="34">
        <v>27500</v>
      </c>
      <c r="D385" s="23">
        <v>1</v>
      </c>
      <c r="E385" s="4">
        <f t="shared" si="116"/>
        <v>28600</v>
      </c>
      <c r="F385" s="4">
        <f t="shared" si="117"/>
        <v>29150</v>
      </c>
      <c r="G385" s="4">
        <f t="shared" si="118"/>
        <v>30250</v>
      </c>
      <c r="H385" s="4">
        <f t="shared" si="119"/>
        <v>34100</v>
      </c>
      <c r="I385" s="23" t="s">
        <v>4</v>
      </c>
      <c r="J385" s="23" t="s">
        <v>3</v>
      </c>
      <c r="K385" s="23" t="s">
        <v>3</v>
      </c>
      <c r="L385" s="23" t="s">
        <v>3</v>
      </c>
      <c r="M385" s="23" t="s">
        <v>3</v>
      </c>
      <c r="N385" s="23" t="s">
        <v>3</v>
      </c>
      <c r="O385" s="23" t="s">
        <v>3</v>
      </c>
      <c r="P385" s="23" t="s">
        <v>3</v>
      </c>
    </row>
    <row r="386" spans="1:16" collapsed="1">
      <c r="A386" s="23"/>
      <c r="B386" s="24"/>
      <c r="C386" s="24"/>
      <c r="D386" s="23"/>
      <c r="E386" s="23"/>
      <c r="F386" s="23"/>
      <c r="G386" s="23"/>
      <c r="H386" s="23"/>
      <c r="I386" s="23"/>
      <c r="J386" s="23"/>
      <c r="K386" s="23"/>
      <c r="L386" s="23"/>
      <c r="M386" s="23"/>
      <c r="N386" s="23"/>
      <c r="O386" s="23"/>
      <c r="P386" s="23"/>
    </row>
    <row r="387" spans="1:16">
      <c r="A387" s="46" t="s">
        <v>425</v>
      </c>
      <c r="B387" s="47" t="s">
        <v>370</v>
      </c>
      <c r="C387" s="47" t="s">
        <v>11</v>
      </c>
      <c r="D387" s="47" t="s">
        <v>6</v>
      </c>
      <c r="E387" s="81" t="s">
        <v>2</v>
      </c>
      <c r="F387" s="81"/>
      <c r="G387" s="81"/>
      <c r="H387" s="81"/>
      <c r="I387" s="82" t="s">
        <v>5</v>
      </c>
      <c r="J387" s="82"/>
      <c r="K387" s="82"/>
      <c r="L387" s="82"/>
      <c r="M387" s="82"/>
      <c r="N387" s="82"/>
      <c r="O387" s="82"/>
      <c r="P387" s="82"/>
    </row>
    <row r="388" spans="1:16">
      <c r="A388" s="23"/>
      <c r="B388" s="24"/>
      <c r="C388" s="24"/>
      <c r="D388" s="24"/>
      <c r="E388" s="44"/>
      <c r="F388" s="44"/>
      <c r="G388" s="44"/>
      <c r="H388" s="44"/>
      <c r="I388" s="23">
        <v>1</v>
      </c>
      <c r="J388" s="23">
        <v>2</v>
      </c>
      <c r="K388" s="23">
        <v>3</v>
      </c>
      <c r="L388" s="23">
        <v>4</v>
      </c>
      <c r="M388" s="23">
        <v>5</v>
      </c>
      <c r="N388" s="23">
        <v>6</v>
      </c>
      <c r="O388" s="23">
        <v>7</v>
      </c>
      <c r="P388" s="23">
        <v>8</v>
      </c>
    </row>
    <row r="389" spans="1:16" hidden="1" outlineLevel="1">
      <c r="A389" s="23" t="s">
        <v>426</v>
      </c>
      <c r="B389" s="24" t="s">
        <v>135</v>
      </c>
      <c r="C389" s="34">
        <v>15000</v>
      </c>
      <c r="D389" s="23">
        <v>1</v>
      </c>
      <c r="E389" s="4">
        <f t="shared" ref="E389:E410" si="136">C389*Taux5+C389</f>
        <v>15600</v>
      </c>
      <c r="F389" s="4">
        <f t="shared" ref="F389:F410" si="137">C389*Taux6+C389</f>
        <v>15900</v>
      </c>
      <c r="G389" s="4">
        <f t="shared" ref="G389:G410" si="138">C389*Taux7+C389</f>
        <v>16500</v>
      </c>
      <c r="H389" s="4">
        <f t="shared" ref="H389:H410" si="139">C389*Taux8+C389</f>
        <v>18600</v>
      </c>
      <c r="I389" s="23" t="s">
        <v>4</v>
      </c>
      <c r="J389" s="23" t="s">
        <v>3</v>
      </c>
      <c r="K389" s="23" t="s">
        <v>3</v>
      </c>
      <c r="L389" s="23" t="s">
        <v>3</v>
      </c>
      <c r="M389" s="23" t="s">
        <v>3</v>
      </c>
      <c r="N389" s="23" t="s">
        <v>3</v>
      </c>
      <c r="O389" s="23" t="s">
        <v>3</v>
      </c>
      <c r="P389" s="23" t="s">
        <v>3</v>
      </c>
    </row>
    <row r="390" spans="1:16" hidden="1" outlineLevel="1">
      <c r="A390" s="23" t="s">
        <v>424</v>
      </c>
      <c r="B390" s="24" t="s">
        <v>135</v>
      </c>
      <c r="C390" s="34">
        <v>25000</v>
      </c>
      <c r="D390" s="23">
        <v>1</v>
      </c>
      <c r="E390" s="4">
        <f t="shared" si="136"/>
        <v>26000</v>
      </c>
      <c r="F390" s="4">
        <f t="shared" si="137"/>
        <v>26500</v>
      </c>
      <c r="G390" s="4">
        <f t="shared" si="138"/>
        <v>27500</v>
      </c>
      <c r="H390" s="4">
        <f t="shared" si="139"/>
        <v>31000</v>
      </c>
      <c r="I390" s="23" t="s">
        <v>3</v>
      </c>
      <c r="J390" s="23" t="s">
        <v>4</v>
      </c>
      <c r="K390" s="23" t="s">
        <v>3</v>
      </c>
      <c r="L390" s="23" t="s">
        <v>3</v>
      </c>
      <c r="M390" s="23" t="s">
        <v>3</v>
      </c>
      <c r="N390" s="23" t="s">
        <v>3</v>
      </c>
      <c r="O390" s="23" t="s">
        <v>3</v>
      </c>
      <c r="P390" s="23" t="s">
        <v>3</v>
      </c>
    </row>
    <row r="391" spans="1:16" hidden="1" outlineLevel="1">
      <c r="A391" s="23" t="s">
        <v>427</v>
      </c>
      <c r="B391" s="24" t="s">
        <v>135</v>
      </c>
      <c r="C391" s="34">
        <v>17500</v>
      </c>
      <c r="D391" s="23">
        <v>1</v>
      </c>
      <c r="E391" s="4">
        <f t="shared" si="136"/>
        <v>18200</v>
      </c>
      <c r="F391" s="4">
        <f t="shared" si="137"/>
        <v>18550</v>
      </c>
      <c r="G391" s="4">
        <f t="shared" si="138"/>
        <v>19250</v>
      </c>
      <c r="H391" s="4">
        <f t="shared" si="139"/>
        <v>21700</v>
      </c>
      <c r="I391" s="23" t="s">
        <v>3</v>
      </c>
      <c r="J391" s="23" t="s">
        <v>3</v>
      </c>
      <c r="K391" s="23" t="s">
        <v>4</v>
      </c>
      <c r="L391" s="23" t="s">
        <v>3</v>
      </c>
      <c r="M391" s="23" t="s">
        <v>3</v>
      </c>
      <c r="N391" s="23" t="s">
        <v>3</v>
      </c>
      <c r="O391" s="23" t="s">
        <v>3</v>
      </c>
      <c r="P391" s="23" t="s">
        <v>3</v>
      </c>
    </row>
    <row r="392" spans="1:16" hidden="1" outlineLevel="1">
      <c r="A392" s="23" t="s">
        <v>430</v>
      </c>
      <c r="B392" s="24" t="s">
        <v>135</v>
      </c>
      <c r="C392" s="34">
        <v>12500</v>
      </c>
      <c r="D392" s="23">
        <v>1</v>
      </c>
      <c r="E392" s="4">
        <f t="shared" si="136"/>
        <v>13000</v>
      </c>
      <c r="F392" s="4">
        <f t="shared" si="137"/>
        <v>13250</v>
      </c>
      <c r="G392" s="4">
        <f t="shared" si="138"/>
        <v>13750</v>
      </c>
      <c r="H392" s="4">
        <f t="shared" si="139"/>
        <v>15500</v>
      </c>
      <c r="I392" s="23" t="s">
        <v>3</v>
      </c>
      <c r="J392" s="23" t="s">
        <v>3</v>
      </c>
      <c r="K392" s="23" t="s">
        <v>3</v>
      </c>
      <c r="L392" s="23" t="s">
        <v>4</v>
      </c>
      <c r="M392" s="23" t="s">
        <v>3</v>
      </c>
      <c r="N392" s="23" t="s">
        <v>3</v>
      </c>
      <c r="O392" s="23" t="s">
        <v>3</v>
      </c>
      <c r="P392" s="23" t="s">
        <v>3</v>
      </c>
    </row>
    <row r="393" spans="1:16" hidden="1" outlineLevel="1">
      <c r="A393" s="23" t="s">
        <v>1470</v>
      </c>
      <c r="B393" s="24" t="s">
        <v>135</v>
      </c>
      <c r="C393" s="34">
        <v>10000</v>
      </c>
      <c r="D393" s="23">
        <v>1</v>
      </c>
      <c r="E393" s="4">
        <f t="shared" ref="E393:E396" si="140">C393*Taux5+C393</f>
        <v>10400</v>
      </c>
      <c r="F393" s="4">
        <f t="shared" ref="F393:F396" si="141">C393*Taux6+C393</f>
        <v>10600</v>
      </c>
      <c r="G393" s="4">
        <f t="shared" ref="G393:G396" si="142">C393*Taux7+C393</f>
        <v>11000</v>
      </c>
      <c r="H393" s="4">
        <f t="shared" ref="H393:H396" si="143">C393*Taux8+C393</f>
        <v>12400</v>
      </c>
      <c r="I393" s="23" t="s">
        <v>3</v>
      </c>
      <c r="J393" s="23" t="s">
        <v>3</v>
      </c>
      <c r="K393" s="23" t="s">
        <v>3</v>
      </c>
      <c r="L393" s="23" t="s">
        <v>3</v>
      </c>
      <c r="M393" s="23" t="s">
        <v>4</v>
      </c>
      <c r="N393" s="23" t="s">
        <v>3</v>
      </c>
      <c r="O393" s="23" t="s">
        <v>3</v>
      </c>
      <c r="P393" s="23" t="s">
        <v>3</v>
      </c>
    </row>
    <row r="394" spans="1:16" hidden="1" outlineLevel="1">
      <c r="A394" s="23" t="s">
        <v>1471</v>
      </c>
      <c r="B394" s="24" t="s">
        <v>135</v>
      </c>
      <c r="C394" s="34">
        <v>20000</v>
      </c>
      <c r="D394" s="23">
        <v>1</v>
      </c>
      <c r="E394" s="4">
        <f t="shared" si="140"/>
        <v>20800</v>
      </c>
      <c r="F394" s="4">
        <f t="shared" si="141"/>
        <v>21200</v>
      </c>
      <c r="G394" s="4">
        <f t="shared" si="142"/>
        <v>22000</v>
      </c>
      <c r="H394" s="4">
        <f t="shared" si="143"/>
        <v>24800</v>
      </c>
      <c r="I394" s="23" t="s">
        <v>3</v>
      </c>
      <c r="J394" s="23" t="s">
        <v>4</v>
      </c>
      <c r="K394" s="23" t="s">
        <v>3</v>
      </c>
      <c r="L394" s="23" t="s">
        <v>3</v>
      </c>
      <c r="M394" s="23" t="s">
        <v>3</v>
      </c>
      <c r="N394" s="23" t="s">
        <v>3</v>
      </c>
      <c r="O394" s="23" t="s">
        <v>3</v>
      </c>
      <c r="P394" s="23" t="s">
        <v>3</v>
      </c>
    </row>
    <row r="395" spans="1:16" hidden="1" outlineLevel="1">
      <c r="A395" s="23" t="s">
        <v>1472</v>
      </c>
      <c r="B395" s="24" t="s">
        <v>135</v>
      </c>
      <c r="C395" s="34">
        <v>30000</v>
      </c>
      <c r="D395" s="23">
        <v>1</v>
      </c>
      <c r="E395" s="4">
        <f t="shared" si="140"/>
        <v>31200</v>
      </c>
      <c r="F395" s="4">
        <f t="shared" si="141"/>
        <v>31800</v>
      </c>
      <c r="G395" s="4">
        <f t="shared" si="142"/>
        <v>33000</v>
      </c>
      <c r="H395" s="4">
        <f t="shared" si="143"/>
        <v>37200</v>
      </c>
      <c r="I395" s="23" t="s">
        <v>3</v>
      </c>
      <c r="J395" s="23" t="s">
        <v>3</v>
      </c>
      <c r="K395" s="23" t="s">
        <v>4</v>
      </c>
      <c r="L395" s="23" t="s">
        <v>3</v>
      </c>
      <c r="M395" s="23" t="s">
        <v>3</v>
      </c>
      <c r="N395" s="23" t="s">
        <v>3</v>
      </c>
      <c r="O395" s="23" t="s">
        <v>3</v>
      </c>
      <c r="P395" s="23" t="s">
        <v>3</v>
      </c>
    </row>
    <row r="396" spans="1:16" hidden="1" outlineLevel="1">
      <c r="A396" s="23" t="s">
        <v>1473</v>
      </c>
      <c r="B396" s="24" t="s">
        <v>135</v>
      </c>
      <c r="C396" s="34">
        <v>40000</v>
      </c>
      <c r="D396" s="23">
        <v>1</v>
      </c>
      <c r="E396" s="4">
        <f t="shared" si="140"/>
        <v>41600</v>
      </c>
      <c r="F396" s="4">
        <f t="shared" si="141"/>
        <v>42400</v>
      </c>
      <c r="G396" s="4">
        <f t="shared" si="142"/>
        <v>44000</v>
      </c>
      <c r="H396" s="4">
        <f t="shared" si="143"/>
        <v>49600</v>
      </c>
      <c r="I396" s="23" t="s">
        <v>3</v>
      </c>
      <c r="J396" s="23" t="s">
        <v>3</v>
      </c>
      <c r="K396" s="23" t="s">
        <v>3</v>
      </c>
      <c r="L396" s="23" t="s">
        <v>4</v>
      </c>
      <c r="M396" s="23" t="s">
        <v>3</v>
      </c>
      <c r="N396" s="23" t="s">
        <v>3</v>
      </c>
      <c r="O396" s="23" t="s">
        <v>3</v>
      </c>
      <c r="P396" s="23" t="s">
        <v>3</v>
      </c>
    </row>
    <row r="397" spans="1:16" hidden="1" outlineLevel="1">
      <c r="A397" s="23" t="s">
        <v>1474</v>
      </c>
      <c r="B397" s="24" t="s">
        <v>135</v>
      </c>
      <c r="C397" s="34">
        <v>50000</v>
      </c>
      <c r="D397" s="23">
        <v>1</v>
      </c>
      <c r="E397" s="4">
        <f t="shared" si="136"/>
        <v>52000</v>
      </c>
      <c r="F397" s="4">
        <f t="shared" si="137"/>
        <v>53000</v>
      </c>
      <c r="G397" s="4">
        <f t="shared" si="138"/>
        <v>55000</v>
      </c>
      <c r="H397" s="4">
        <f t="shared" si="139"/>
        <v>62000</v>
      </c>
      <c r="I397" s="23" t="s">
        <v>3</v>
      </c>
      <c r="J397" s="23" t="s">
        <v>3</v>
      </c>
      <c r="K397" s="23" t="s">
        <v>3</v>
      </c>
      <c r="L397" s="23" t="s">
        <v>3</v>
      </c>
      <c r="M397" s="23" t="s">
        <v>4</v>
      </c>
      <c r="N397" s="23" t="s">
        <v>3</v>
      </c>
      <c r="O397" s="23" t="s">
        <v>3</v>
      </c>
      <c r="P397" s="23" t="s">
        <v>3</v>
      </c>
    </row>
    <row r="398" spans="1:16" hidden="1" outlineLevel="1">
      <c r="A398" s="23" t="s">
        <v>428</v>
      </c>
      <c r="B398" s="24" t="s">
        <v>135</v>
      </c>
      <c r="C398" s="34">
        <v>6000</v>
      </c>
      <c r="D398" s="23">
        <v>1</v>
      </c>
      <c r="E398" s="4">
        <f t="shared" si="136"/>
        <v>6240</v>
      </c>
      <c r="F398" s="4">
        <f t="shared" si="137"/>
        <v>6360</v>
      </c>
      <c r="G398" s="4">
        <f t="shared" si="138"/>
        <v>6600</v>
      </c>
      <c r="H398" s="4">
        <f t="shared" si="139"/>
        <v>7440</v>
      </c>
      <c r="I398" s="23" t="s">
        <v>3</v>
      </c>
      <c r="J398" s="23" t="s">
        <v>3</v>
      </c>
      <c r="K398" s="23" t="s">
        <v>3</v>
      </c>
      <c r="L398" s="23" t="s">
        <v>3</v>
      </c>
      <c r="M398" s="23" t="s">
        <v>3</v>
      </c>
      <c r="N398" s="23" t="s">
        <v>4</v>
      </c>
      <c r="O398" s="23" t="s">
        <v>3</v>
      </c>
      <c r="P398" s="23" t="s">
        <v>3</v>
      </c>
    </row>
    <row r="399" spans="1:16" hidden="1" outlineLevel="1">
      <c r="A399" s="23" t="s">
        <v>429</v>
      </c>
      <c r="B399" s="24" t="s">
        <v>135</v>
      </c>
      <c r="C399" s="34">
        <v>2500</v>
      </c>
      <c r="D399" s="23">
        <v>1</v>
      </c>
      <c r="E399" s="4">
        <f t="shared" si="136"/>
        <v>2600</v>
      </c>
      <c r="F399" s="4">
        <f t="shared" si="137"/>
        <v>2650</v>
      </c>
      <c r="G399" s="4">
        <f t="shared" si="138"/>
        <v>2750</v>
      </c>
      <c r="H399" s="4">
        <f t="shared" si="139"/>
        <v>3100</v>
      </c>
      <c r="I399" s="23" t="s">
        <v>3</v>
      </c>
      <c r="J399" s="23" t="s">
        <v>3</v>
      </c>
      <c r="K399" s="23" t="s">
        <v>3</v>
      </c>
      <c r="L399" s="23" t="s">
        <v>3</v>
      </c>
      <c r="M399" s="23" t="s">
        <v>3</v>
      </c>
      <c r="N399" s="23" t="s">
        <v>3</v>
      </c>
      <c r="O399" s="23" t="s">
        <v>4</v>
      </c>
      <c r="P399" s="23" t="s">
        <v>3</v>
      </c>
    </row>
    <row r="400" spans="1:16" hidden="1" outlineLevel="1">
      <c r="A400" s="23" t="s">
        <v>1176</v>
      </c>
      <c r="B400" s="24" t="s">
        <v>135</v>
      </c>
      <c r="C400" s="34">
        <v>25000</v>
      </c>
      <c r="D400" s="23">
        <v>1</v>
      </c>
      <c r="E400" s="4">
        <f t="shared" si="136"/>
        <v>26000</v>
      </c>
      <c r="F400" s="4">
        <f t="shared" si="137"/>
        <v>26500</v>
      </c>
      <c r="G400" s="4">
        <f t="shared" si="138"/>
        <v>27500</v>
      </c>
      <c r="H400" s="4">
        <f t="shared" si="139"/>
        <v>31000</v>
      </c>
      <c r="I400" s="23" t="s">
        <v>3</v>
      </c>
      <c r="J400" s="23" t="s">
        <v>3</v>
      </c>
      <c r="K400" s="23" t="s">
        <v>3</v>
      </c>
      <c r="L400" s="23" t="s">
        <v>3</v>
      </c>
      <c r="M400" s="23" t="s">
        <v>3</v>
      </c>
      <c r="N400" s="23" t="s">
        <v>3</v>
      </c>
      <c r="O400" s="23" t="s">
        <v>3</v>
      </c>
      <c r="P400" s="23" t="s">
        <v>4</v>
      </c>
    </row>
    <row r="401" spans="1:16" hidden="1" outlineLevel="1">
      <c r="A401" s="23" t="s">
        <v>432</v>
      </c>
      <c r="B401" s="24" t="s">
        <v>135</v>
      </c>
      <c r="C401" s="34">
        <v>35000</v>
      </c>
      <c r="D401" s="23">
        <v>1</v>
      </c>
      <c r="E401" s="4">
        <f t="shared" si="136"/>
        <v>36400</v>
      </c>
      <c r="F401" s="4">
        <f t="shared" si="137"/>
        <v>37100</v>
      </c>
      <c r="G401" s="4">
        <f t="shared" si="138"/>
        <v>38500</v>
      </c>
      <c r="H401" s="4">
        <f t="shared" si="139"/>
        <v>43400</v>
      </c>
      <c r="I401" s="23" t="s">
        <v>3</v>
      </c>
      <c r="J401" s="23" t="s">
        <v>3</v>
      </c>
      <c r="K401" s="23" t="s">
        <v>4</v>
      </c>
      <c r="L401" s="23" t="s">
        <v>3</v>
      </c>
      <c r="M401" s="23" t="s">
        <v>3</v>
      </c>
      <c r="N401" s="23" t="s">
        <v>3</v>
      </c>
      <c r="O401" s="23" t="s">
        <v>3</v>
      </c>
      <c r="P401" s="23" t="s">
        <v>3</v>
      </c>
    </row>
    <row r="402" spans="1:16" hidden="1" outlineLevel="1">
      <c r="A402" s="23" t="s">
        <v>1177</v>
      </c>
      <c r="B402" s="24" t="s">
        <v>135</v>
      </c>
      <c r="C402" s="34">
        <v>30000</v>
      </c>
      <c r="D402" s="23">
        <v>1</v>
      </c>
      <c r="E402" s="4">
        <f t="shared" si="136"/>
        <v>31200</v>
      </c>
      <c r="F402" s="4">
        <f t="shared" si="137"/>
        <v>31800</v>
      </c>
      <c r="G402" s="4">
        <f t="shared" si="138"/>
        <v>33000</v>
      </c>
      <c r="H402" s="4">
        <f t="shared" si="139"/>
        <v>37200</v>
      </c>
      <c r="I402" s="23" t="s">
        <v>3</v>
      </c>
      <c r="J402" s="23" t="s">
        <v>3</v>
      </c>
      <c r="K402" s="23" t="s">
        <v>3</v>
      </c>
      <c r="L402" s="23" t="s">
        <v>3</v>
      </c>
      <c r="M402" s="23" t="s">
        <v>3</v>
      </c>
      <c r="N402" s="23" t="s">
        <v>3</v>
      </c>
      <c r="O402" s="23" t="s">
        <v>3</v>
      </c>
      <c r="P402" s="23" t="s">
        <v>4</v>
      </c>
    </row>
    <row r="403" spans="1:16" hidden="1" outlineLevel="1">
      <c r="A403" s="23" t="s">
        <v>437</v>
      </c>
      <c r="B403" s="24" t="s">
        <v>135</v>
      </c>
      <c r="C403" s="34">
        <v>1000</v>
      </c>
      <c r="D403" s="23">
        <v>1</v>
      </c>
      <c r="E403" s="4">
        <f t="shared" si="136"/>
        <v>1040</v>
      </c>
      <c r="F403" s="4">
        <f t="shared" si="137"/>
        <v>1060</v>
      </c>
      <c r="G403" s="4">
        <f t="shared" si="138"/>
        <v>1100</v>
      </c>
      <c r="H403" s="4">
        <f t="shared" si="139"/>
        <v>1240</v>
      </c>
      <c r="I403" s="23" t="s">
        <v>3</v>
      </c>
      <c r="J403" s="23" t="s">
        <v>3</v>
      </c>
      <c r="K403" s="23" t="s">
        <v>3</v>
      </c>
      <c r="L403" s="23" t="s">
        <v>3</v>
      </c>
      <c r="M403" s="23" t="s">
        <v>3</v>
      </c>
      <c r="N403" s="23" t="s">
        <v>3</v>
      </c>
      <c r="O403" s="23" t="s">
        <v>4</v>
      </c>
      <c r="P403" s="23" t="s">
        <v>3</v>
      </c>
    </row>
    <row r="404" spans="1:16" hidden="1" outlineLevel="1">
      <c r="A404" s="23" t="s">
        <v>434</v>
      </c>
      <c r="B404" s="24" t="s">
        <v>135</v>
      </c>
      <c r="C404" s="34">
        <v>1000</v>
      </c>
      <c r="D404" s="23">
        <v>1</v>
      </c>
      <c r="E404" s="4">
        <f t="shared" si="136"/>
        <v>1040</v>
      </c>
      <c r="F404" s="4">
        <f t="shared" si="137"/>
        <v>1060</v>
      </c>
      <c r="G404" s="4">
        <f t="shared" si="138"/>
        <v>1100</v>
      </c>
      <c r="H404" s="4">
        <f t="shared" si="139"/>
        <v>1240</v>
      </c>
      <c r="I404" s="23" t="s">
        <v>4</v>
      </c>
      <c r="J404" s="23" t="s">
        <v>3</v>
      </c>
      <c r="K404" s="23" t="s">
        <v>3</v>
      </c>
      <c r="L404" s="23" t="s">
        <v>3</v>
      </c>
      <c r="M404" s="23" t="s">
        <v>3</v>
      </c>
      <c r="N404" s="23" t="s">
        <v>3</v>
      </c>
      <c r="O404" s="23" t="s">
        <v>3</v>
      </c>
      <c r="P404" s="23" t="s">
        <v>3</v>
      </c>
    </row>
    <row r="405" spans="1:16" hidden="1" outlineLevel="1">
      <c r="A405" s="23" t="s">
        <v>436</v>
      </c>
      <c r="B405" s="24" t="s">
        <v>135</v>
      </c>
      <c r="C405" s="34">
        <v>15000</v>
      </c>
      <c r="D405" s="23">
        <v>1</v>
      </c>
      <c r="E405" s="4">
        <f t="shared" si="136"/>
        <v>15600</v>
      </c>
      <c r="F405" s="4">
        <f t="shared" si="137"/>
        <v>15900</v>
      </c>
      <c r="G405" s="4">
        <f t="shared" si="138"/>
        <v>16500</v>
      </c>
      <c r="H405" s="4">
        <f t="shared" si="139"/>
        <v>18600</v>
      </c>
      <c r="I405" s="23" t="s">
        <v>3</v>
      </c>
      <c r="J405" s="23" t="s">
        <v>4</v>
      </c>
      <c r="K405" s="23" t="s">
        <v>3</v>
      </c>
      <c r="L405" s="23" t="s">
        <v>3</v>
      </c>
      <c r="M405" s="23" t="s">
        <v>3</v>
      </c>
      <c r="N405" s="23" t="s">
        <v>3</v>
      </c>
      <c r="O405" s="23" t="s">
        <v>3</v>
      </c>
      <c r="P405" s="23" t="s">
        <v>3</v>
      </c>
    </row>
    <row r="406" spans="1:16" hidden="1" outlineLevel="1">
      <c r="A406" s="23" t="s">
        <v>438</v>
      </c>
      <c r="B406" s="24" t="s">
        <v>135</v>
      </c>
      <c r="C406" s="34">
        <v>50000</v>
      </c>
      <c r="D406" s="23">
        <v>1</v>
      </c>
      <c r="E406" s="4">
        <f t="shared" si="136"/>
        <v>52000</v>
      </c>
      <c r="F406" s="4">
        <f t="shared" si="137"/>
        <v>53000</v>
      </c>
      <c r="G406" s="4">
        <f t="shared" si="138"/>
        <v>55000</v>
      </c>
      <c r="H406" s="4">
        <f t="shared" si="139"/>
        <v>62000</v>
      </c>
      <c r="I406" s="23" t="s">
        <v>3</v>
      </c>
      <c r="J406" s="23" t="s">
        <v>3</v>
      </c>
      <c r="K406" s="23" t="s">
        <v>4</v>
      </c>
      <c r="L406" s="23" t="s">
        <v>3</v>
      </c>
      <c r="M406" s="23" t="s">
        <v>3</v>
      </c>
      <c r="N406" s="23" t="s">
        <v>3</v>
      </c>
      <c r="O406" s="23" t="s">
        <v>3</v>
      </c>
      <c r="P406" s="23" t="s">
        <v>3</v>
      </c>
    </row>
    <row r="407" spans="1:16" hidden="1" outlineLevel="1">
      <c r="A407" s="23" t="s">
        <v>433</v>
      </c>
      <c r="B407" s="24" t="s">
        <v>135</v>
      </c>
      <c r="C407" s="34">
        <v>12000</v>
      </c>
      <c r="D407" s="23">
        <v>1</v>
      </c>
      <c r="E407" s="4">
        <f t="shared" si="136"/>
        <v>12480</v>
      </c>
      <c r="F407" s="4">
        <f t="shared" si="137"/>
        <v>12720</v>
      </c>
      <c r="G407" s="4">
        <f t="shared" si="138"/>
        <v>13200</v>
      </c>
      <c r="H407" s="4">
        <f t="shared" si="139"/>
        <v>14880</v>
      </c>
      <c r="I407" s="23" t="s">
        <v>3</v>
      </c>
      <c r="J407" s="23" t="s">
        <v>3</v>
      </c>
      <c r="K407" s="23" t="s">
        <v>3</v>
      </c>
      <c r="L407" s="23" t="s">
        <v>4</v>
      </c>
      <c r="M407" s="23" t="s">
        <v>3</v>
      </c>
      <c r="N407" s="23" t="s">
        <v>3</v>
      </c>
      <c r="O407" s="23" t="s">
        <v>3</v>
      </c>
      <c r="P407" s="23" t="s">
        <v>3</v>
      </c>
    </row>
    <row r="408" spans="1:16" hidden="1" outlineLevel="1">
      <c r="A408" s="23" t="s">
        <v>435</v>
      </c>
      <c r="B408" s="24" t="s">
        <v>135</v>
      </c>
      <c r="C408" s="34">
        <v>25000</v>
      </c>
      <c r="D408" s="23">
        <v>1</v>
      </c>
      <c r="E408" s="4">
        <f t="shared" si="136"/>
        <v>26000</v>
      </c>
      <c r="F408" s="4">
        <f t="shared" si="137"/>
        <v>26500</v>
      </c>
      <c r="G408" s="4">
        <f t="shared" si="138"/>
        <v>27500</v>
      </c>
      <c r="H408" s="4">
        <f t="shared" si="139"/>
        <v>31000</v>
      </c>
      <c r="I408" s="23" t="s">
        <v>3</v>
      </c>
      <c r="J408" s="23" t="s">
        <v>3</v>
      </c>
      <c r="K408" s="23" t="s">
        <v>3</v>
      </c>
      <c r="L408" s="23" t="s">
        <v>3</v>
      </c>
      <c r="M408" s="23" t="s">
        <v>4</v>
      </c>
      <c r="N408" s="23" t="s">
        <v>3</v>
      </c>
      <c r="O408" s="23" t="s">
        <v>3</v>
      </c>
      <c r="P408" s="23" t="s">
        <v>3</v>
      </c>
    </row>
    <row r="409" spans="1:16" hidden="1" outlineLevel="1">
      <c r="A409" s="23" t="s">
        <v>431</v>
      </c>
      <c r="B409" s="24" t="s">
        <v>135</v>
      </c>
      <c r="C409" s="34">
        <v>65000</v>
      </c>
      <c r="D409" s="23">
        <v>1</v>
      </c>
      <c r="E409" s="4">
        <f t="shared" si="136"/>
        <v>67600</v>
      </c>
      <c r="F409" s="4">
        <f t="shared" si="137"/>
        <v>68900</v>
      </c>
      <c r="G409" s="4">
        <f t="shared" si="138"/>
        <v>71500</v>
      </c>
      <c r="H409" s="4">
        <f t="shared" si="139"/>
        <v>80600</v>
      </c>
      <c r="I409" s="23" t="s">
        <v>3</v>
      </c>
      <c r="J409" s="23" t="s">
        <v>3</v>
      </c>
      <c r="K409" s="23" t="s">
        <v>3</v>
      </c>
      <c r="L409" s="23" t="s">
        <v>3</v>
      </c>
      <c r="M409" s="23" t="s">
        <v>3</v>
      </c>
      <c r="N409" s="23" t="s">
        <v>4</v>
      </c>
      <c r="O409" s="23" t="s">
        <v>3</v>
      </c>
      <c r="P409" s="23" t="s">
        <v>3</v>
      </c>
    </row>
    <row r="410" spans="1:16" hidden="1" outlineLevel="1">
      <c r="A410" s="23" t="s">
        <v>1178</v>
      </c>
      <c r="B410" s="24" t="s">
        <v>135</v>
      </c>
      <c r="C410" s="34">
        <v>10000</v>
      </c>
      <c r="D410" s="23">
        <v>1</v>
      </c>
      <c r="E410" s="4">
        <f t="shared" si="136"/>
        <v>10400</v>
      </c>
      <c r="F410" s="4">
        <f t="shared" si="137"/>
        <v>10600</v>
      </c>
      <c r="G410" s="4">
        <f t="shared" si="138"/>
        <v>11000</v>
      </c>
      <c r="H410" s="4">
        <f t="shared" si="139"/>
        <v>12400</v>
      </c>
      <c r="I410" s="23" t="s">
        <v>3</v>
      </c>
      <c r="J410" s="23" t="s">
        <v>3</v>
      </c>
      <c r="K410" s="23" t="s">
        <v>3</v>
      </c>
      <c r="L410" s="23" t="s">
        <v>3</v>
      </c>
      <c r="M410" s="23" t="s">
        <v>3</v>
      </c>
      <c r="N410" s="23" t="s">
        <v>3</v>
      </c>
      <c r="O410" s="23" t="s">
        <v>4</v>
      </c>
      <c r="P410" s="23" t="s">
        <v>3</v>
      </c>
    </row>
    <row r="411" spans="1:16" collapsed="1">
      <c r="A411" s="23"/>
      <c r="B411" s="24"/>
      <c r="C411" s="24"/>
      <c r="D411" s="23"/>
      <c r="E411" s="23"/>
      <c r="F411" s="23"/>
      <c r="G411" s="23"/>
      <c r="H411" s="23"/>
      <c r="I411" s="23"/>
      <c r="J411" s="23"/>
      <c r="K411" s="23"/>
      <c r="L411" s="23"/>
      <c r="M411" s="23"/>
      <c r="N411" s="23"/>
      <c r="O411" s="23"/>
      <c r="P411" s="23"/>
    </row>
    <row r="412" spans="1:16">
      <c r="A412" s="46" t="s">
        <v>439</v>
      </c>
      <c r="B412" s="47" t="s">
        <v>370</v>
      </c>
      <c r="C412" s="47" t="s">
        <v>11</v>
      </c>
      <c r="D412" s="47" t="s">
        <v>6</v>
      </c>
      <c r="E412" s="81" t="s">
        <v>2</v>
      </c>
      <c r="F412" s="81"/>
      <c r="G412" s="81"/>
      <c r="H412" s="81"/>
      <c r="I412" s="82" t="s">
        <v>5</v>
      </c>
      <c r="J412" s="82"/>
      <c r="K412" s="82"/>
      <c r="L412" s="82"/>
      <c r="M412" s="82"/>
      <c r="N412" s="82"/>
      <c r="O412" s="82"/>
      <c r="P412" s="82"/>
    </row>
    <row r="413" spans="1:16">
      <c r="A413" s="23"/>
      <c r="B413" s="24"/>
      <c r="C413" s="24"/>
      <c r="D413" s="24"/>
      <c r="E413" s="44"/>
      <c r="F413" s="44"/>
      <c r="G413" s="44"/>
      <c r="H413" s="44"/>
      <c r="I413" s="23">
        <v>1</v>
      </c>
      <c r="J413" s="23">
        <v>2</v>
      </c>
      <c r="K413" s="23">
        <v>3</v>
      </c>
      <c r="L413" s="23">
        <v>4</v>
      </c>
      <c r="M413" s="23">
        <v>5</v>
      </c>
      <c r="N413" s="23">
        <v>6</v>
      </c>
      <c r="O413" s="23">
        <v>7</v>
      </c>
      <c r="P413" s="23">
        <v>8</v>
      </c>
    </row>
    <row r="414" spans="1:16" hidden="1" outlineLevel="1">
      <c r="A414" s="23" t="s">
        <v>1475</v>
      </c>
      <c r="B414" s="24" t="s">
        <v>135</v>
      </c>
      <c r="C414" s="34">
        <v>20000</v>
      </c>
      <c r="D414" s="23">
        <v>1</v>
      </c>
      <c r="E414" s="4">
        <f t="shared" ref="E414:E416" si="144">C414*Taux5+C414</f>
        <v>20800</v>
      </c>
      <c r="F414" s="4">
        <f t="shared" ref="F414:F416" si="145">C414*Taux6+C414</f>
        <v>21200</v>
      </c>
      <c r="G414" s="4">
        <f t="shared" ref="G414:G416" si="146">C414*Taux7+C414</f>
        <v>22000</v>
      </c>
      <c r="H414" s="4">
        <f t="shared" ref="H414:H416" si="147">C414*Taux8+C414</f>
        <v>24800</v>
      </c>
      <c r="I414" s="23" t="s">
        <v>3</v>
      </c>
      <c r="J414" s="23" t="s">
        <v>3</v>
      </c>
      <c r="K414" s="23" t="s">
        <v>3</v>
      </c>
      <c r="L414" s="23" t="s">
        <v>4</v>
      </c>
      <c r="M414" s="23" t="s">
        <v>3</v>
      </c>
      <c r="N414" s="23" t="s">
        <v>3</v>
      </c>
      <c r="O414" s="23" t="s">
        <v>3</v>
      </c>
      <c r="P414" s="23" t="s">
        <v>3</v>
      </c>
    </row>
    <row r="415" spans="1:16" hidden="1" outlineLevel="1">
      <c r="A415" s="23" t="s">
        <v>1476</v>
      </c>
      <c r="B415" s="24" t="s">
        <v>135</v>
      </c>
      <c r="C415" s="34">
        <v>20000</v>
      </c>
      <c r="D415" s="23">
        <v>1</v>
      </c>
      <c r="E415" s="4">
        <f t="shared" si="144"/>
        <v>20800</v>
      </c>
      <c r="F415" s="4">
        <f t="shared" si="145"/>
        <v>21200</v>
      </c>
      <c r="G415" s="4">
        <f t="shared" si="146"/>
        <v>22000</v>
      </c>
      <c r="H415" s="4">
        <f t="shared" si="147"/>
        <v>24800</v>
      </c>
      <c r="I415" s="23" t="s">
        <v>3</v>
      </c>
      <c r="J415" s="23" t="s">
        <v>3</v>
      </c>
      <c r="K415" s="23" t="s">
        <v>4</v>
      </c>
      <c r="L415" s="23" t="s">
        <v>3</v>
      </c>
      <c r="M415" s="23" t="s">
        <v>3</v>
      </c>
      <c r="N415" s="23" t="s">
        <v>3</v>
      </c>
      <c r="O415" s="23" t="s">
        <v>3</v>
      </c>
      <c r="P415" s="23" t="s">
        <v>3</v>
      </c>
    </row>
    <row r="416" spans="1:16" hidden="1" outlineLevel="1">
      <c r="A416" s="23" t="s">
        <v>1477</v>
      </c>
      <c r="B416" s="24" t="s">
        <v>135</v>
      </c>
      <c r="C416" s="34">
        <v>50000</v>
      </c>
      <c r="D416" s="23">
        <v>1</v>
      </c>
      <c r="E416" s="4">
        <f t="shared" si="144"/>
        <v>52000</v>
      </c>
      <c r="F416" s="4">
        <f t="shared" si="145"/>
        <v>53000</v>
      </c>
      <c r="G416" s="4">
        <f t="shared" si="146"/>
        <v>55000</v>
      </c>
      <c r="H416" s="4">
        <f t="shared" si="147"/>
        <v>62000</v>
      </c>
      <c r="I416" s="23" t="s">
        <v>3</v>
      </c>
      <c r="J416" s="23" t="s">
        <v>4</v>
      </c>
      <c r="K416" s="23" t="s">
        <v>3</v>
      </c>
      <c r="L416" s="23" t="s">
        <v>3</v>
      </c>
      <c r="M416" s="23" t="s">
        <v>3</v>
      </c>
      <c r="N416" s="23" t="s">
        <v>3</v>
      </c>
      <c r="O416" s="23" t="s">
        <v>3</v>
      </c>
      <c r="P416" s="23" t="s">
        <v>3</v>
      </c>
    </row>
    <row r="417" spans="1:16" hidden="1" outlineLevel="1">
      <c r="A417" s="23" t="s">
        <v>1478</v>
      </c>
      <c r="B417" s="24" t="s">
        <v>135</v>
      </c>
      <c r="C417" s="34">
        <v>20000</v>
      </c>
      <c r="D417" s="23">
        <v>1</v>
      </c>
      <c r="E417" s="4">
        <f t="shared" ref="E417:E442" si="148">C417*Taux5+C417</f>
        <v>20800</v>
      </c>
      <c r="F417" s="4">
        <f t="shared" ref="F417:F442" si="149">C417*Taux6+C417</f>
        <v>21200</v>
      </c>
      <c r="G417" s="4">
        <f t="shared" ref="G417:G442" si="150">C417*Taux7+C417</f>
        <v>22000</v>
      </c>
      <c r="H417" s="4">
        <f t="shared" ref="H417:H442" si="151">C417*Taux8+C417</f>
        <v>24800</v>
      </c>
      <c r="I417" s="23" t="s">
        <v>4</v>
      </c>
      <c r="J417" s="23" t="s">
        <v>3</v>
      </c>
      <c r="K417" s="23" t="s">
        <v>3</v>
      </c>
      <c r="L417" s="23" t="s">
        <v>3</v>
      </c>
      <c r="M417" s="23" t="s">
        <v>3</v>
      </c>
      <c r="N417" s="23" t="s">
        <v>3</v>
      </c>
      <c r="O417" s="23" t="s">
        <v>3</v>
      </c>
      <c r="P417" s="23" t="s">
        <v>3</v>
      </c>
    </row>
    <row r="418" spans="1:16" hidden="1" outlineLevel="1">
      <c r="A418" s="23" t="s">
        <v>462</v>
      </c>
      <c r="B418" s="24" t="s">
        <v>135</v>
      </c>
      <c r="C418" s="34">
        <v>7500</v>
      </c>
      <c r="D418" s="23">
        <v>1</v>
      </c>
      <c r="E418" s="4">
        <f t="shared" si="148"/>
        <v>7800</v>
      </c>
      <c r="F418" s="4">
        <f t="shared" si="149"/>
        <v>7950</v>
      </c>
      <c r="G418" s="4">
        <f t="shared" si="150"/>
        <v>8250</v>
      </c>
      <c r="H418" s="4">
        <f t="shared" si="151"/>
        <v>9300</v>
      </c>
      <c r="I418" s="23" t="s">
        <v>3</v>
      </c>
      <c r="J418" s="23" t="s">
        <v>4</v>
      </c>
      <c r="K418" s="23" t="s">
        <v>3</v>
      </c>
      <c r="L418" s="23" t="s">
        <v>3</v>
      </c>
      <c r="M418" s="23" t="s">
        <v>3</v>
      </c>
      <c r="N418" s="23" t="s">
        <v>3</v>
      </c>
      <c r="O418" s="23" t="s">
        <v>3</v>
      </c>
      <c r="P418" s="23" t="s">
        <v>3</v>
      </c>
    </row>
    <row r="419" spans="1:16" hidden="1" outlineLevel="1">
      <c r="A419" s="23" t="s">
        <v>456</v>
      </c>
      <c r="B419" s="24" t="s">
        <v>135</v>
      </c>
      <c r="C419" s="34">
        <v>5000</v>
      </c>
      <c r="D419" s="23">
        <v>1</v>
      </c>
      <c r="E419" s="4">
        <f t="shared" si="148"/>
        <v>5200</v>
      </c>
      <c r="F419" s="4">
        <f t="shared" si="149"/>
        <v>5300</v>
      </c>
      <c r="G419" s="4">
        <f t="shared" si="150"/>
        <v>5500</v>
      </c>
      <c r="H419" s="4">
        <f t="shared" si="151"/>
        <v>6200</v>
      </c>
      <c r="I419" s="23" t="s">
        <v>3</v>
      </c>
      <c r="J419" s="23" t="s">
        <v>3</v>
      </c>
      <c r="K419" s="23" t="s">
        <v>4</v>
      </c>
      <c r="L419" s="23" t="s">
        <v>3</v>
      </c>
      <c r="M419" s="23" t="s">
        <v>3</v>
      </c>
      <c r="N419" s="23" t="s">
        <v>3</v>
      </c>
      <c r="O419" s="23" t="s">
        <v>3</v>
      </c>
      <c r="P419" s="23" t="s">
        <v>3</v>
      </c>
    </row>
    <row r="420" spans="1:16" hidden="1" outlineLevel="1">
      <c r="A420" s="23" t="s">
        <v>458</v>
      </c>
      <c r="B420" s="24" t="s">
        <v>135</v>
      </c>
      <c r="C420" s="34">
        <v>15000</v>
      </c>
      <c r="D420" s="23">
        <v>1</v>
      </c>
      <c r="E420" s="4">
        <f t="shared" si="148"/>
        <v>15600</v>
      </c>
      <c r="F420" s="4">
        <f t="shared" si="149"/>
        <v>15900</v>
      </c>
      <c r="G420" s="4">
        <f t="shared" si="150"/>
        <v>16500</v>
      </c>
      <c r="H420" s="4">
        <f t="shared" si="151"/>
        <v>18600</v>
      </c>
      <c r="I420" s="23" t="s">
        <v>3</v>
      </c>
      <c r="J420" s="23" t="s">
        <v>3</v>
      </c>
      <c r="K420" s="23" t="s">
        <v>3</v>
      </c>
      <c r="L420" s="23" t="s">
        <v>4</v>
      </c>
      <c r="M420" s="23" t="s">
        <v>3</v>
      </c>
      <c r="N420" s="23" t="s">
        <v>3</v>
      </c>
      <c r="O420" s="23" t="s">
        <v>3</v>
      </c>
      <c r="P420" s="23" t="s">
        <v>3</v>
      </c>
    </row>
    <row r="421" spans="1:16" hidden="1" outlineLevel="1">
      <c r="A421" s="23" t="s">
        <v>460</v>
      </c>
      <c r="B421" s="24" t="s">
        <v>135</v>
      </c>
      <c r="C421" s="34">
        <v>20000</v>
      </c>
      <c r="D421" s="23">
        <v>1</v>
      </c>
      <c r="E421" s="4">
        <f t="shared" si="148"/>
        <v>20800</v>
      </c>
      <c r="F421" s="4">
        <f t="shared" si="149"/>
        <v>21200</v>
      </c>
      <c r="G421" s="4">
        <f t="shared" si="150"/>
        <v>22000</v>
      </c>
      <c r="H421" s="4">
        <f t="shared" si="151"/>
        <v>24800</v>
      </c>
      <c r="I421" s="23" t="s">
        <v>3</v>
      </c>
      <c r="J421" s="23" t="s">
        <v>3</v>
      </c>
      <c r="K421" s="23" t="s">
        <v>3</v>
      </c>
      <c r="L421" s="23" t="s">
        <v>3</v>
      </c>
      <c r="M421" s="23" t="s">
        <v>4</v>
      </c>
      <c r="N421" s="23" t="s">
        <v>3</v>
      </c>
      <c r="O421" s="23" t="s">
        <v>3</v>
      </c>
      <c r="P421" s="23" t="s">
        <v>3</v>
      </c>
    </row>
    <row r="422" spans="1:16" hidden="1" outlineLevel="1">
      <c r="A422" s="23" t="s">
        <v>461</v>
      </c>
      <c r="B422" s="24" t="s">
        <v>135</v>
      </c>
      <c r="C422" s="34">
        <v>20000</v>
      </c>
      <c r="D422" s="23">
        <v>1</v>
      </c>
      <c r="E422" s="4">
        <f t="shared" si="148"/>
        <v>20800</v>
      </c>
      <c r="F422" s="4">
        <f t="shared" si="149"/>
        <v>21200</v>
      </c>
      <c r="G422" s="4">
        <f t="shared" si="150"/>
        <v>22000</v>
      </c>
      <c r="H422" s="4">
        <f t="shared" si="151"/>
        <v>24800</v>
      </c>
      <c r="I422" s="23" t="s">
        <v>3</v>
      </c>
      <c r="J422" s="23" t="s">
        <v>3</v>
      </c>
      <c r="K422" s="23" t="s">
        <v>3</v>
      </c>
      <c r="L422" s="23" t="s">
        <v>3</v>
      </c>
      <c r="M422" s="23" t="s">
        <v>3</v>
      </c>
      <c r="N422" s="23" t="s">
        <v>4</v>
      </c>
      <c r="O422" s="23" t="s">
        <v>3</v>
      </c>
      <c r="P422" s="23" t="s">
        <v>3</v>
      </c>
    </row>
    <row r="423" spans="1:16" hidden="1" outlineLevel="1">
      <c r="A423" s="23" t="s">
        <v>457</v>
      </c>
      <c r="B423" s="24" t="s">
        <v>135</v>
      </c>
      <c r="C423" s="34">
        <v>5000</v>
      </c>
      <c r="D423" s="23">
        <v>1</v>
      </c>
      <c r="E423" s="4">
        <f t="shared" si="148"/>
        <v>5200</v>
      </c>
      <c r="F423" s="4">
        <f t="shared" si="149"/>
        <v>5300</v>
      </c>
      <c r="G423" s="4">
        <f t="shared" si="150"/>
        <v>5500</v>
      </c>
      <c r="H423" s="4">
        <f t="shared" si="151"/>
        <v>6200</v>
      </c>
      <c r="I423" s="23" t="s">
        <v>3</v>
      </c>
      <c r="J423" s="23" t="s">
        <v>3</v>
      </c>
      <c r="K423" s="23" t="s">
        <v>3</v>
      </c>
      <c r="L423" s="23" t="s">
        <v>3</v>
      </c>
      <c r="M423" s="23" t="s">
        <v>3</v>
      </c>
      <c r="N423" s="23" t="s">
        <v>3</v>
      </c>
      <c r="O423" s="23" t="s">
        <v>4</v>
      </c>
      <c r="P423" s="23" t="s">
        <v>3</v>
      </c>
    </row>
    <row r="424" spans="1:16" hidden="1" outlineLevel="1">
      <c r="A424" s="23" t="s">
        <v>459</v>
      </c>
      <c r="B424" s="24" t="s">
        <v>135</v>
      </c>
      <c r="C424" s="34">
        <v>7500</v>
      </c>
      <c r="D424" s="23">
        <v>1</v>
      </c>
      <c r="E424" s="4">
        <f t="shared" si="148"/>
        <v>7800</v>
      </c>
      <c r="F424" s="4">
        <f t="shared" si="149"/>
        <v>7950</v>
      </c>
      <c r="G424" s="4">
        <f t="shared" si="150"/>
        <v>8250</v>
      </c>
      <c r="H424" s="4">
        <f t="shared" si="151"/>
        <v>9300</v>
      </c>
      <c r="I424" s="23" t="s">
        <v>3</v>
      </c>
      <c r="J424" s="23" t="s">
        <v>3</v>
      </c>
      <c r="K424" s="23" t="s">
        <v>3</v>
      </c>
      <c r="L424" s="23" t="s">
        <v>3</v>
      </c>
      <c r="M424" s="23" t="s">
        <v>3</v>
      </c>
      <c r="N424" s="23" t="s">
        <v>3</v>
      </c>
      <c r="O424" s="23" t="s">
        <v>3</v>
      </c>
      <c r="P424" s="23" t="s">
        <v>4</v>
      </c>
    </row>
    <row r="425" spans="1:16" hidden="1" outlineLevel="1">
      <c r="A425" s="23" t="s">
        <v>463</v>
      </c>
      <c r="B425" s="24" t="s">
        <v>135</v>
      </c>
      <c r="C425" s="34">
        <v>10000</v>
      </c>
      <c r="D425" s="23">
        <v>1</v>
      </c>
      <c r="E425" s="4">
        <f t="shared" si="148"/>
        <v>10400</v>
      </c>
      <c r="F425" s="4">
        <f t="shared" si="149"/>
        <v>10600</v>
      </c>
      <c r="G425" s="4">
        <f t="shared" si="150"/>
        <v>11000</v>
      </c>
      <c r="H425" s="4">
        <f t="shared" si="151"/>
        <v>12400</v>
      </c>
      <c r="I425" s="23" t="s">
        <v>3</v>
      </c>
      <c r="J425" s="23" t="s">
        <v>4</v>
      </c>
      <c r="K425" s="23" t="s">
        <v>3</v>
      </c>
      <c r="L425" s="23" t="s">
        <v>3</v>
      </c>
      <c r="M425" s="23" t="s">
        <v>3</v>
      </c>
      <c r="N425" s="23" t="s">
        <v>3</v>
      </c>
      <c r="O425" s="23" t="s">
        <v>3</v>
      </c>
      <c r="P425" s="23" t="s">
        <v>3</v>
      </c>
    </row>
    <row r="426" spans="1:16" hidden="1" outlineLevel="1">
      <c r="A426" s="23" t="s">
        <v>1479</v>
      </c>
      <c r="B426" s="24" t="s">
        <v>135</v>
      </c>
      <c r="C426" s="34">
        <v>24000</v>
      </c>
      <c r="D426" s="23">
        <v>1</v>
      </c>
      <c r="E426" s="4">
        <f t="shared" ref="E426:E432" si="152">C426*Taux5+C426</f>
        <v>24960</v>
      </c>
      <c r="F426" s="4">
        <f t="shared" ref="F426:F432" si="153">C426*Taux6+C426</f>
        <v>25440</v>
      </c>
      <c r="G426" s="4">
        <f t="shared" ref="G426:G432" si="154">C426*Taux7+C426</f>
        <v>26400</v>
      </c>
      <c r="H426" s="4">
        <f t="shared" ref="H426:H432" si="155">C426*Taux8+C426</f>
        <v>29760</v>
      </c>
      <c r="I426" s="23" t="s">
        <v>3</v>
      </c>
      <c r="J426" s="23" t="s">
        <v>3</v>
      </c>
      <c r="K426" s="23" t="s">
        <v>4</v>
      </c>
      <c r="L426" s="23" t="s">
        <v>3</v>
      </c>
      <c r="M426" s="23" t="s">
        <v>3</v>
      </c>
      <c r="N426" s="23" t="s">
        <v>3</v>
      </c>
      <c r="O426" s="23" t="s">
        <v>3</v>
      </c>
      <c r="P426" s="23" t="s">
        <v>3</v>
      </c>
    </row>
    <row r="427" spans="1:16" hidden="1" outlineLevel="1">
      <c r="A427" s="23" t="s">
        <v>1480</v>
      </c>
      <c r="B427" s="24" t="s">
        <v>135</v>
      </c>
      <c r="C427" s="34">
        <v>21000</v>
      </c>
      <c r="D427" s="23">
        <v>1</v>
      </c>
      <c r="E427" s="4">
        <f t="shared" si="152"/>
        <v>21840</v>
      </c>
      <c r="F427" s="4">
        <f t="shared" si="153"/>
        <v>22260</v>
      </c>
      <c r="G427" s="4">
        <f t="shared" si="154"/>
        <v>23100</v>
      </c>
      <c r="H427" s="4">
        <f t="shared" si="155"/>
        <v>26040</v>
      </c>
      <c r="I427" s="23" t="s">
        <v>3</v>
      </c>
      <c r="J427" s="23" t="s">
        <v>3</v>
      </c>
      <c r="K427" s="23" t="s">
        <v>3</v>
      </c>
      <c r="L427" s="23" t="s">
        <v>3</v>
      </c>
      <c r="M427" s="23" t="s">
        <v>4</v>
      </c>
      <c r="N427" s="23" t="s">
        <v>3</v>
      </c>
      <c r="O427" s="23" t="s">
        <v>3</v>
      </c>
      <c r="P427" s="23" t="s">
        <v>3</v>
      </c>
    </row>
    <row r="428" spans="1:16" hidden="1" outlineLevel="1">
      <c r="A428" s="23" t="s">
        <v>1481</v>
      </c>
      <c r="B428" s="24" t="s">
        <v>135</v>
      </c>
      <c r="C428" s="34">
        <v>18000</v>
      </c>
      <c r="D428" s="23">
        <v>1</v>
      </c>
      <c r="E428" s="4">
        <f t="shared" si="152"/>
        <v>18720</v>
      </c>
      <c r="F428" s="4">
        <f t="shared" si="153"/>
        <v>19080</v>
      </c>
      <c r="G428" s="4">
        <f t="shared" si="154"/>
        <v>19800</v>
      </c>
      <c r="H428" s="4">
        <f t="shared" si="155"/>
        <v>22320</v>
      </c>
      <c r="I428" s="23" t="s">
        <v>3</v>
      </c>
      <c r="J428" s="23" t="s">
        <v>3</v>
      </c>
      <c r="K428" s="23" t="s">
        <v>3</v>
      </c>
      <c r="L428" s="23" t="s">
        <v>3</v>
      </c>
      <c r="M428" s="23" t="s">
        <v>3</v>
      </c>
      <c r="N428" s="23" t="s">
        <v>4</v>
      </c>
      <c r="O428" s="23" t="s">
        <v>3</v>
      </c>
      <c r="P428" s="23" t="s">
        <v>3</v>
      </c>
    </row>
    <row r="429" spans="1:16" hidden="1" outlineLevel="1">
      <c r="A429" s="23" t="s">
        <v>1482</v>
      </c>
      <c r="B429" s="24" t="s">
        <v>135</v>
      </c>
      <c r="C429" s="34">
        <v>15000</v>
      </c>
      <c r="D429" s="23">
        <v>1</v>
      </c>
      <c r="E429" s="4">
        <f t="shared" si="152"/>
        <v>15600</v>
      </c>
      <c r="F429" s="4">
        <f t="shared" si="153"/>
        <v>15900</v>
      </c>
      <c r="G429" s="4">
        <f t="shared" si="154"/>
        <v>16500</v>
      </c>
      <c r="H429" s="4">
        <f t="shared" si="155"/>
        <v>18600</v>
      </c>
      <c r="I429" s="23" t="s">
        <v>3</v>
      </c>
      <c r="J429" s="23" t="s">
        <v>3</v>
      </c>
      <c r="K429" s="23" t="s">
        <v>3</v>
      </c>
      <c r="L429" s="23" t="s">
        <v>3</v>
      </c>
      <c r="M429" s="23" t="s">
        <v>3</v>
      </c>
      <c r="N429" s="23" t="s">
        <v>3</v>
      </c>
      <c r="O429" s="23" t="s">
        <v>4</v>
      </c>
      <c r="P429" s="23" t="s">
        <v>3</v>
      </c>
    </row>
    <row r="430" spans="1:16" hidden="1" outlineLevel="1">
      <c r="A430" s="23" t="s">
        <v>1483</v>
      </c>
      <c r="B430" s="24" t="s">
        <v>135</v>
      </c>
      <c r="C430" s="34">
        <v>12000</v>
      </c>
      <c r="D430" s="23">
        <v>1</v>
      </c>
      <c r="E430" s="4">
        <f t="shared" si="152"/>
        <v>12480</v>
      </c>
      <c r="F430" s="4">
        <f t="shared" si="153"/>
        <v>12720</v>
      </c>
      <c r="G430" s="4">
        <f t="shared" si="154"/>
        <v>13200</v>
      </c>
      <c r="H430" s="4">
        <f t="shared" si="155"/>
        <v>14880</v>
      </c>
      <c r="I430" s="23" t="s">
        <v>3</v>
      </c>
      <c r="J430" s="23" t="s">
        <v>3</v>
      </c>
      <c r="K430" s="23" t="s">
        <v>3</v>
      </c>
      <c r="L430" s="23" t="s">
        <v>3</v>
      </c>
      <c r="M430" s="23" t="s">
        <v>3</v>
      </c>
      <c r="N430" s="23" t="s">
        <v>3</v>
      </c>
      <c r="O430" s="23" t="s">
        <v>3</v>
      </c>
      <c r="P430" s="23" t="s">
        <v>4</v>
      </c>
    </row>
    <row r="431" spans="1:16" hidden="1" outlineLevel="1">
      <c r="A431" s="23" t="s">
        <v>1484</v>
      </c>
      <c r="B431" s="24" t="s">
        <v>135</v>
      </c>
      <c r="C431" s="34">
        <v>9000</v>
      </c>
      <c r="D431" s="23">
        <v>1</v>
      </c>
      <c r="E431" s="4">
        <f t="shared" si="152"/>
        <v>9360</v>
      </c>
      <c r="F431" s="4">
        <f t="shared" si="153"/>
        <v>9540</v>
      </c>
      <c r="G431" s="4">
        <f t="shared" si="154"/>
        <v>9900</v>
      </c>
      <c r="H431" s="4">
        <f t="shared" si="155"/>
        <v>11160</v>
      </c>
      <c r="I431" s="23" t="s">
        <v>3</v>
      </c>
      <c r="J431" s="23" t="s">
        <v>3</v>
      </c>
      <c r="K431" s="23" t="s">
        <v>3</v>
      </c>
      <c r="L431" s="23" t="s">
        <v>4</v>
      </c>
      <c r="M431" s="23" t="s">
        <v>3</v>
      </c>
      <c r="N431" s="23" t="s">
        <v>3</v>
      </c>
      <c r="O431" s="23" t="s">
        <v>3</v>
      </c>
      <c r="P431" s="23" t="s">
        <v>3</v>
      </c>
    </row>
    <row r="432" spans="1:16" hidden="1" outlineLevel="1">
      <c r="A432" s="23" t="s">
        <v>1485</v>
      </c>
      <c r="B432" s="24" t="s">
        <v>135</v>
      </c>
      <c r="C432" s="34">
        <v>6000</v>
      </c>
      <c r="D432" s="23">
        <v>1</v>
      </c>
      <c r="E432" s="4">
        <f t="shared" si="152"/>
        <v>6240</v>
      </c>
      <c r="F432" s="4">
        <f t="shared" si="153"/>
        <v>6360</v>
      </c>
      <c r="G432" s="4">
        <f t="shared" si="154"/>
        <v>6600</v>
      </c>
      <c r="H432" s="4">
        <f t="shared" si="155"/>
        <v>7440</v>
      </c>
      <c r="I432" s="23" t="s">
        <v>3</v>
      </c>
      <c r="J432" s="23" t="s">
        <v>3</v>
      </c>
      <c r="K432" s="23" t="s">
        <v>3</v>
      </c>
      <c r="L432" s="23" t="s">
        <v>3</v>
      </c>
      <c r="M432" s="23" t="s">
        <v>3</v>
      </c>
      <c r="N432" s="23" t="s">
        <v>3</v>
      </c>
      <c r="O432" s="23" t="s">
        <v>4</v>
      </c>
      <c r="P432" s="23" t="s">
        <v>3</v>
      </c>
    </row>
    <row r="433" spans="1:16" hidden="1" outlineLevel="1">
      <c r="A433" s="23" t="s">
        <v>464</v>
      </c>
      <c r="B433" s="24" t="s">
        <v>135</v>
      </c>
      <c r="C433" s="34">
        <v>10000</v>
      </c>
      <c r="D433" s="23">
        <v>1</v>
      </c>
      <c r="E433" s="4">
        <f t="shared" si="148"/>
        <v>10400</v>
      </c>
      <c r="F433" s="4">
        <f t="shared" si="149"/>
        <v>10600</v>
      </c>
      <c r="G433" s="4">
        <f t="shared" si="150"/>
        <v>11000</v>
      </c>
      <c r="H433" s="4">
        <f t="shared" si="151"/>
        <v>12400</v>
      </c>
      <c r="I433" s="23" t="s">
        <v>4</v>
      </c>
      <c r="J433" s="23" t="s">
        <v>3</v>
      </c>
      <c r="K433" s="23" t="s">
        <v>3</v>
      </c>
      <c r="L433" s="23" t="s">
        <v>3</v>
      </c>
      <c r="M433" s="23" t="s">
        <v>3</v>
      </c>
      <c r="N433" s="23" t="s">
        <v>3</v>
      </c>
      <c r="O433" s="23" t="s">
        <v>3</v>
      </c>
      <c r="P433" s="23" t="s">
        <v>3</v>
      </c>
    </row>
    <row r="434" spans="1:16" hidden="1" outlineLevel="1">
      <c r="A434" s="23" t="s">
        <v>465</v>
      </c>
      <c r="B434" s="24" t="s">
        <v>135</v>
      </c>
      <c r="C434" s="34">
        <v>2000</v>
      </c>
      <c r="D434" s="34" t="s">
        <v>478</v>
      </c>
      <c r="E434" s="4">
        <f t="shared" si="148"/>
        <v>2080</v>
      </c>
      <c r="F434" s="4">
        <f t="shared" si="149"/>
        <v>2120</v>
      </c>
      <c r="G434" s="4">
        <f t="shared" si="150"/>
        <v>2200</v>
      </c>
      <c r="H434" s="4">
        <f t="shared" si="151"/>
        <v>2480</v>
      </c>
      <c r="I434" s="23" t="s">
        <v>3</v>
      </c>
      <c r="J434" s="23" t="s">
        <v>4</v>
      </c>
      <c r="K434" s="23" t="s">
        <v>3</v>
      </c>
      <c r="L434" s="23" t="s">
        <v>3</v>
      </c>
      <c r="M434" s="23" t="s">
        <v>3</v>
      </c>
      <c r="N434" s="23" t="s">
        <v>3</v>
      </c>
      <c r="O434" s="23" t="s">
        <v>3</v>
      </c>
      <c r="P434" s="23" t="s">
        <v>3</v>
      </c>
    </row>
    <row r="435" spans="1:16" hidden="1" outlineLevel="1">
      <c r="A435" s="23" t="s">
        <v>1179</v>
      </c>
      <c r="B435" s="24" t="s">
        <v>135</v>
      </c>
      <c r="C435" s="34">
        <v>15000</v>
      </c>
      <c r="D435" s="23">
        <v>1</v>
      </c>
      <c r="E435" s="4">
        <f t="shared" si="148"/>
        <v>15600</v>
      </c>
      <c r="F435" s="4">
        <f t="shared" si="149"/>
        <v>15900</v>
      </c>
      <c r="G435" s="4">
        <f t="shared" si="150"/>
        <v>16500</v>
      </c>
      <c r="H435" s="4">
        <f t="shared" si="151"/>
        <v>18600</v>
      </c>
      <c r="I435" s="23" t="s">
        <v>3</v>
      </c>
      <c r="J435" s="23" t="s">
        <v>3</v>
      </c>
      <c r="K435" s="23" t="s">
        <v>4</v>
      </c>
      <c r="L435" s="23" t="s">
        <v>3</v>
      </c>
      <c r="M435" s="23" t="s">
        <v>3</v>
      </c>
      <c r="N435" s="23" t="s">
        <v>3</v>
      </c>
      <c r="O435" s="23" t="s">
        <v>3</v>
      </c>
      <c r="P435" s="23" t="s">
        <v>3</v>
      </c>
    </row>
    <row r="436" spans="1:16" hidden="1" outlineLevel="1">
      <c r="A436" s="23" t="s">
        <v>466</v>
      </c>
      <c r="B436" s="24" t="s">
        <v>135</v>
      </c>
      <c r="C436" s="34">
        <v>10000</v>
      </c>
      <c r="D436" s="23">
        <v>1</v>
      </c>
      <c r="E436" s="4">
        <f t="shared" si="148"/>
        <v>10400</v>
      </c>
      <c r="F436" s="4">
        <f t="shared" si="149"/>
        <v>10600</v>
      </c>
      <c r="G436" s="4">
        <f t="shared" si="150"/>
        <v>11000</v>
      </c>
      <c r="H436" s="4">
        <f t="shared" si="151"/>
        <v>12400</v>
      </c>
      <c r="I436" s="23" t="s">
        <v>3</v>
      </c>
      <c r="J436" s="23" t="s">
        <v>3</v>
      </c>
      <c r="K436" s="23" t="s">
        <v>3</v>
      </c>
      <c r="L436" s="23" t="s">
        <v>4</v>
      </c>
      <c r="M436" s="23" t="s">
        <v>3</v>
      </c>
      <c r="N436" s="23" t="s">
        <v>3</v>
      </c>
      <c r="O436" s="23" t="s">
        <v>3</v>
      </c>
      <c r="P436" s="23" t="s">
        <v>3</v>
      </c>
    </row>
    <row r="437" spans="1:16" hidden="1" outlineLevel="1">
      <c r="A437" s="23" t="s">
        <v>467</v>
      </c>
      <c r="B437" s="24" t="s">
        <v>135</v>
      </c>
      <c r="C437" s="34">
        <v>1000</v>
      </c>
      <c r="D437" s="23">
        <v>1</v>
      </c>
      <c r="E437" s="4">
        <f t="shared" si="148"/>
        <v>1040</v>
      </c>
      <c r="F437" s="4">
        <f t="shared" si="149"/>
        <v>1060</v>
      </c>
      <c r="G437" s="4">
        <f t="shared" si="150"/>
        <v>1100</v>
      </c>
      <c r="H437" s="4">
        <f t="shared" si="151"/>
        <v>1240</v>
      </c>
      <c r="I437" s="23" t="s">
        <v>3</v>
      </c>
      <c r="J437" s="23" t="s">
        <v>3</v>
      </c>
      <c r="K437" s="23" t="s">
        <v>3</v>
      </c>
      <c r="L437" s="23" t="s">
        <v>3</v>
      </c>
      <c r="M437" s="23" t="s">
        <v>4</v>
      </c>
      <c r="N437" s="23" t="s">
        <v>3</v>
      </c>
      <c r="O437" s="23" t="s">
        <v>3</v>
      </c>
      <c r="P437" s="23" t="s">
        <v>3</v>
      </c>
    </row>
    <row r="438" spans="1:16" ht="22.5" hidden="1" outlineLevel="1">
      <c r="A438" s="45" t="s">
        <v>468</v>
      </c>
      <c r="B438" s="24" t="s">
        <v>135</v>
      </c>
      <c r="C438" s="34">
        <v>10000</v>
      </c>
      <c r="D438" s="23">
        <v>1</v>
      </c>
      <c r="E438" s="4">
        <f t="shared" si="148"/>
        <v>10400</v>
      </c>
      <c r="F438" s="4">
        <f t="shared" si="149"/>
        <v>10600</v>
      </c>
      <c r="G438" s="4">
        <f t="shared" si="150"/>
        <v>11000</v>
      </c>
      <c r="H438" s="4">
        <f t="shared" si="151"/>
        <v>12400</v>
      </c>
      <c r="I438" s="23" t="s">
        <v>3</v>
      </c>
      <c r="J438" s="23" t="s">
        <v>3</v>
      </c>
      <c r="K438" s="23" t="s">
        <v>3</v>
      </c>
      <c r="L438" s="23" t="s">
        <v>3</v>
      </c>
      <c r="M438" s="23" t="s">
        <v>3</v>
      </c>
      <c r="N438" s="23" t="s">
        <v>4</v>
      </c>
      <c r="O438" s="23" t="s">
        <v>3</v>
      </c>
      <c r="P438" s="23" t="s">
        <v>3</v>
      </c>
    </row>
    <row r="439" spans="1:16" ht="22.5" hidden="1" outlineLevel="1">
      <c r="A439" s="45" t="s">
        <v>469</v>
      </c>
      <c r="B439" s="24" t="s">
        <v>135</v>
      </c>
      <c r="C439" s="34">
        <v>15000</v>
      </c>
      <c r="D439" s="23">
        <v>1</v>
      </c>
      <c r="E439" s="4">
        <f t="shared" si="148"/>
        <v>15600</v>
      </c>
      <c r="F439" s="4">
        <f t="shared" si="149"/>
        <v>15900</v>
      </c>
      <c r="G439" s="4">
        <f t="shared" si="150"/>
        <v>16500</v>
      </c>
      <c r="H439" s="4">
        <f t="shared" si="151"/>
        <v>18600</v>
      </c>
      <c r="I439" s="23" t="s">
        <v>3</v>
      </c>
      <c r="J439" s="23" t="s">
        <v>3</v>
      </c>
      <c r="K439" s="23" t="s">
        <v>3</v>
      </c>
      <c r="L439" s="23" t="s">
        <v>3</v>
      </c>
      <c r="M439" s="23" t="s">
        <v>3</v>
      </c>
      <c r="N439" s="23" t="s">
        <v>3</v>
      </c>
      <c r="O439" s="23" t="s">
        <v>4</v>
      </c>
      <c r="P439" s="23" t="s">
        <v>3</v>
      </c>
    </row>
    <row r="440" spans="1:16" hidden="1" outlineLevel="1">
      <c r="A440" s="23" t="s">
        <v>470</v>
      </c>
      <c r="B440" s="24" t="s">
        <v>135</v>
      </c>
      <c r="C440" s="34">
        <v>10000</v>
      </c>
      <c r="D440" s="23">
        <v>1</v>
      </c>
      <c r="E440" s="4">
        <f t="shared" si="148"/>
        <v>10400</v>
      </c>
      <c r="F440" s="4">
        <f t="shared" si="149"/>
        <v>10600</v>
      </c>
      <c r="G440" s="4">
        <f t="shared" si="150"/>
        <v>11000</v>
      </c>
      <c r="H440" s="4">
        <f t="shared" si="151"/>
        <v>12400</v>
      </c>
      <c r="I440" s="23" t="s">
        <v>3</v>
      </c>
      <c r="J440" s="23" t="s">
        <v>3</v>
      </c>
      <c r="K440" s="23" t="s">
        <v>3</v>
      </c>
      <c r="L440" s="23" t="s">
        <v>3</v>
      </c>
      <c r="M440" s="23" t="s">
        <v>3</v>
      </c>
      <c r="N440" s="23" t="s">
        <v>3</v>
      </c>
      <c r="O440" s="23" t="s">
        <v>3</v>
      </c>
      <c r="P440" s="23" t="s">
        <v>4</v>
      </c>
    </row>
    <row r="441" spans="1:16" hidden="1" outlineLevel="1">
      <c r="A441" s="23" t="s">
        <v>1180</v>
      </c>
      <c r="B441" s="24" t="s">
        <v>135</v>
      </c>
      <c r="C441" s="34">
        <v>15000</v>
      </c>
      <c r="D441" s="23">
        <v>1</v>
      </c>
      <c r="E441" s="4">
        <f t="shared" si="148"/>
        <v>15600</v>
      </c>
      <c r="F441" s="4">
        <f t="shared" si="149"/>
        <v>15900</v>
      </c>
      <c r="G441" s="4">
        <f t="shared" si="150"/>
        <v>16500</v>
      </c>
      <c r="H441" s="4">
        <f t="shared" si="151"/>
        <v>18600</v>
      </c>
      <c r="I441" s="23" t="s">
        <v>3</v>
      </c>
      <c r="J441" s="23" t="s">
        <v>3</v>
      </c>
      <c r="K441" s="23" t="s">
        <v>3</v>
      </c>
      <c r="L441" s="23" t="s">
        <v>3</v>
      </c>
      <c r="M441" s="23" t="s">
        <v>3</v>
      </c>
      <c r="N441" s="23" t="s">
        <v>3</v>
      </c>
      <c r="O441" s="23" t="s">
        <v>4</v>
      </c>
      <c r="P441" s="23" t="s">
        <v>3</v>
      </c>
    </row>
    <row r="442" spans="1:16" hidden="1" outlineLevel="1">
      <c r="A442" s="23" t="s">
        <v>471</v>
      </c>
      <c r="B442" s="24" t="s">
        <v>135</v>
      </c>
      <c r="C442" s="34">
        <v>10000</v>
      </c>
      <c r="D442" s="23">
        <v>1</v>
      </c>
      <c r="E442" s="4">
        <f t="shared" si="148"/>
        <v>10400</v>
      </c>
      <c r="F442" s="4">
        <f t="shared" si="149"/>
        <v>10600</v>
      </c>
      <c r="G442" s="4">
        <f t="shared" si="150"/>
        <v>11000</v>
      </c>
      <c r="H442" s="4">
        <f t="shared" si="151"/>
        <v>12400</v>
      </c>
      <c r="I442" s="23" t="s">
        <v>3</v>
      </c>
      <c r="J442" s="23" t="s">
        <v>3</v>
      </c>
      <c r="K442" s="23" t="s">
        <v>3</v>
      </c>
      <c r="L442" s="23" t="s">
        <v>3</v>
      </c>
      <c r="M442" s="23" t="s">
        <v>4</v>
      </c>
      <c r="N442" s="23" t="s">
        <v>3</v>
      </c>
      <c r="O442" s="23" t="s">
        <v>3</v>
      </c>
      <c r="P442" s="23" t="s">
        <v>3</v>
      </c>
    </row>
    <row r="443" spans="1:16" collapsed="1">
      <c r="A443" s="23"/>
      <c r="B443" s="24"/>
      <c r="C443" s="24"/>
      <c r="D443" s="23"/>
      <c r="E443" s="23"/>
      <c r="F443" s="23"/>
      <c r="G443" s="23"/>
      <c r="H443" s="23"/>
      <c r="I443" s="23"/>
      <c r="J443" s="23"/>
      <c r="K443" s="23"/>
      <c r="L443" s="23"/>
      <c r="M443" s="23"/>
      <c r="N443" s="23"/>
      <c r="O443" s="23"/>
      <c r="P443" s="23"/>
    </row>
    <row r="444" spans="1:16">
      <c r="A444" s="46" t="s">
        <v>479</v>
      </c>
      <c r="B444" s="47" t="s">
        <v>370</v>
      </c>
      <c r="C444" s="47" t="s">
        <v>11</v>
      </c>
      <c r="D444" s="47" t="s">
        <v>6</v>
      </c>
      <c r="E444" s="81" t="s">
        <v>2</v>
      </c>
      <c r="F444" s="81"/>
      <c r="G444" s="81"/>
      <c r="H444" s="81"/>
      <c r="I444" s="82" t="s">
        <v>5</v>
      </c>
      <c r="J444" s="82"/>
      <c r="K444" s="82"/>
      <c r="L444" s="82"/>
      <c r="M444" s="82"/>
      <c r="N444" s="82"/>
      <c r="O444" s="82"/>
      <c r="P444" s="82"/>
    </row>
    <row r="445" spans="1:16">
      <c r="B445" s="24"/>
      <c r="C445" s="34"/>
      <c r="D445" s="23"/>
      <c r="E445" s="44"/>
      <c r="F445" s="44"/>
      <c r="G445" s="44"/>
      <c r="H445" s="44"/>
      <c r="I445" s="23">
        <v>1</v>
      </c>
      <c r="J445" s="23">
        <v>2</v>
      </c>
      <c r="K445" s="23">
        <v>3</v>
      </c>
      <c r="L445" s="23">
        <v>4</v>
      </c>
      <c r="M445" s="23">
        <v>5</v>
      </c>
      <c r="N445" s="23">
        <v>6</v>
      </c>
      <c r="O445" s="23">
        <v>7</v>
      </c>
      <c r="P445" s="23">
        <v>8</v>
      </c>
    </row>
    <row r="446" spans="1:16" ht="22.5" hidden="1" outlineLevel="1">
      <c r="A446" s="45" t="s">
        <v>1486</v>
      </c>
      <c r="B446" s="24" t="s">
        <v>135</v>
      </c>
      <c r="C446" s="34">
        <v>40000</v>
      </c>
      <c r="D446" s="23">
        <v>-5</v>
      </c>
      <c r="E446" s="4">
        <f t="shared" ref="E446:E451" si="156">C446*Taux5+C446</f>
        <v>41600</v>
      </c>
      <c r="F446" s="4">
        <f t="shared" ref="F446:F451" si="157">C446*Taux6+C446</f>
        <v>42400</v>
      </c>
      <c r="G446" s="4">
        <f t="shared" ref="G446:G451" si="158">C446*Taux7+C446</f>
        <v>44000</v>
      </c>
      <c r="H446" s="4">
        <f t="shared" ref="H446:H451" si="159">C446*Taux8+C446</f>
        <v>49600</v>
      </c>
      <c r="I446" s="23" t="s">
        <v>3</v>
      </c>
      <c r="J446" s="23" t="s">
        <v>4</v>
      </c>
      <c r="K446" s="23" t="s">
        <v>3</v>
      </c>
      <c r="L446" s="23" t="s">
        <v>3</v>
      </c>
      <c r="M446" s="23" t="s">
        <v>3</v>
      </c>
      <c r="N446" s="23" t="s">
        <v>3</v>
      </c>
      <c r="O446" s="23" t="s">
        <v>3</v>
      </c>
      <c r="P446" s="23" t="s">
        <v>3</v>
      </c>
    </row>
    <row r="447" spans="1:16" ht="22.5" hidden="1" outlineLevel="1">
      <c r="A447" s="45" t="s">
        <v>1487</v>
      </c>
      <c r="B447" s="24" t="s">
        <v>135</v>
      </c>
      <c r="C447" s="34">
        <v>35000</v>
      </c>
      <c r="D447" s="23">
        <v>-4</v>
      </c>
      <c r="E447" s="4">
        <f t="shared" si="156"/>
        <v>36400</v>
      </c>
      <c r="F447" s="4">
        <f t="shared" si="157"/>
        <v>37100</v>
      </c>
      <c r="G447" s="4">
        <f t="shared" si="158"/>
        <v>38500</v>
      </c>
      <c r="H447" s="4">
        <f t="shared" si="159"/>
        <v>43400</v>
      </c>
      <c r="I447" s="23" t="s">
        <v>3</v>
      </c>
      <c r="J447" s="23" t="s">
        <v>3</v>
      </c>
      <c r="K447" s="23" t="s">
        <v>4</v>
      </c>
      <c r="L447" s="23" t="s">
        <v>3</v>
      </c>
      <c r="M447" s="23" t="s">
        <v>3</v>
      </c>
      <c r="N447" s="23" t="s">
        <v>3</v>
      </c>
      <c r="O447" s="23" t="s">
        <v>3</v>
      </c>
      <c r="P447" s="23" t="s">
        <v>3</v>
      </c>
    </row>
    <row r="448" spans="1:16" ht="22.5" hidden="1" outlineLevel="1">
      <c r="A448" s="45" t="s">
        <v>1488</v>
      </c>
      <c r="B448" s="24" t="s">
        <v>135</v>
      </c>
      <c r="C448" s="34">
        <v>30000</v>
      </c>
      <c r="D448" s="23">
        <v>-3</v>
      </c>
      <c r="E448" s="4">
        <f t="shared" si="156"/>
        <v>31200</v>
      </c>
      <c r="F448" s="4">
        <f t="shared" si="157"/>
        <v>31800</v>
      </c>
      <c r="G448" s="4">
        <f t="shared" si="158"/>
        <v>33000</v>
      </c>
      <c r="H448" s="4">
        <f t="shared" si="159"/>
        <v>37200</v>
      </c>
      <c r="I448" s="23" t="s">
        <v>3</v>
      </c>
      <c r="J448" s="23" t="s">
        <v>3</v>
      </c>
      <c r="K448" s="23" t="s">
        <v>3</v>
      </c>
      <c r="L448" s="23" t="s">
        <v>4</v>
      </c>
      <c r="M448" s="23" t="s">
        <v>3</v>
      </c>
      <c r="N448" s="23" t="s">
        <v>3</v>
      </c>
      <c r="O448" s="23" t="s">
        <v>3</v>
      </c>
      <c r="P448" s="23" t="s">
        <v>3</v>
      </c>
    </row>
    <row r="449" spans="1:16" ht="22.5" hidden="1" outlineLevel="1">
      <c r="A449" s="45" t="s">
        <v>1489</v>
      </c>
      <c r="B449" s="24" t="s">
        <v>135</v>
      </c>
      <c r="C449" s="34">
        <v>20000</v>
      </c>
      <c r="D449" s="23">
        <v>-2</v>
      </c>
      <c r="E449" s="4">
        <f t="shared" si="156"/>
        <v>20800</v>
      </c>
      <c r="F449" s="4">
        <f t="shared" si="157"/>
        <v>21200</v>
      </c>
      <c r="G449" s="4">
        <f t="shared" si="158"/>
        <v>22000</v>
      </c>
      <c r="H449" s="4">
        <f t="shared" si="159"/>
        <v>24800</v>
      </c>
      <c r="I449" s="23" t="s">
        <v>3</v>
      </c>
      <c r="J449" s="23" t="s">
        <v>3</v>
      </c>
      <c r="K449" s="23" t="s">
        <v>3</v>
      </c>
      <c r="L449" s="23" t="s">
        <v>3</v>
      </c>
      <c r="M449" s="23" t="s">
        <v>4</v>
      </c>
      <c r="N449" s="23" t="s">
        <v>3</v>
      </c>
      <c r="O449" s="23" t="s">
        <v>3</v>
      </c>
      <c r="P449" s="23" t="s">
        <v>3</v>
      </c>
    </row>
    <row r="450" spans="1:16" ht="22.5" hidden="1" outlineLevel="1">
      <c r="A450" s="45" t="s">
        <v>1490</v>
      </c>
      <c r="B450" s="24" t="s">
        <v>135</v>
      </c>
      <c r="C450" s="34">
        <v>15000</v>
      </c>
      <c r="D450" s="23">
        <v>-1</v>
      </c>
      <c r="E450" s="4">
        <f t="shared" si="156"/>
        <v>15600</v>
      </c>
      <c r="F450" s="4">
        <f t="shared" si="157"/>
        <v>15900</v>
      </c>
      <c r="G450" s="4">
        <f t="shared" si="158"/>
        <v>16500</v>
      </c>
      <c r="H450" s="4">
        <f t="shared" si="159"/>
        <v>18600</v>
      </c>
      <c r="I450" s="23" t="s">
        <v>3</v>
      </c>
      <c r="J450" s="23" t="s">
        <v>3</v>
      </c>
      <c r="K450" s="23" t="s">
        <v>3</v>
      </c>
      <c r="L450" s="23" t="s">
        <v>3</v>
      </c>
      <c r="M450" s="23" t="s">
        <v>3</v>
      </c>
      <c r="N450" s="23" t="s">
        <v>4</v>
      </c>
      <c r="O450" s="23" t="s">
        <v>3</v>
      </c>
      <c r="P450" s="23" t="s">
        <v>3</v>
      </c>
    </row>
    <row r="451" spans="1:16" ht="22.5" hidden="1" outlineLevel="1">
      <c r="A451" s="45" t="s">
        <v>1491</v>
      </c>
      <c r="B451" s="24" t="s">
        <v>135</v>
      </c>
      <c r="C451" s="34">
        <v>25000</v>
      </c>
      <c r="D451" s="23">
        <v>0</v>
      </c>
      <c r="E451" s="4">
        <f t="shared" si="156"/>
        <v>26000</v>
      </c>
      <c r="F451" s="4">
        <f t="shared" si="157"/>
        <v>26500</v>
      </c>
      <c r="G451" s="4">
        <f t="shared" si="158"/>
        <v>27500</v>
      </c>
      <c r="H451" s="4">
        <f t="shared" si="159"/>
        <v>31000</v>
      </c>
      <c r="I451" s="23" t="s">
        <v>3</v>
      </c>
      <c r="J451" s="23" t="s">
        <v>3</v>
      </c>
      <c r="K451" s="23" t="s">
        <v>3</v>
      </c>
      <c r="L451" s="23" t="s">
        <v>3</v>
      </c>
      <c r="M451" s="23" t="s">
        <v>3</v>
      </c>
      <c r="N451" s="23" t="s">
        <v>3</v>
      </c>
      <c r="O451" s="23" t="s">
        <v>4</v>
      </c>
      <c r="P451" s="23" t="s">
        <v>3</v>
      </c>
    </row>
    <row r="452" spans="1:16" ht="22.5" hidden="1" outlineLevel="1">
      <c r="A452" s="45" t="s">
        <v>1492</v>
      </c>
      <c r="B452" s="24" t="s">
        <v>135</v>
      </c>
      <c r="C452" s="34">
        <v>45000</v>
      </c>
      <c r="D452" s="23">
        <v>1</v>
      </c>
      <c r="E452" s="4">
        <f t="shared" ref="E452:E463" si="160">C452*Taux5+C452</f>
        <v>46800</v>
      </c>
      <c r="F452" s="4">
        <f t="shared" ref="F452:F463" si="161">C452*Taux6+C452</f>
        <v>47700</v>
      </c>
      <c r="G452" s="4">
        <f t="shared" ref="G452:G463" si="162">C452*Taux7+C452</f>
        <v>49500</v>
      </c>
      <c r="H452" s="4">
        <f t="shared" ref="H452:H463" si="163">C452*Taux8+C452</f>
        <v>55800</v>
      </c>
      <c r="I452" s="23" t="s">
        <v>4</v>
      </c>
      <c r="J452" s="23" t="s">
        <v>3</v>
      </c>
      <c r="K452" s="23" t="s">
        <v>3</v>
      </c>
      <c r="L452" s="23" t="s">
        <v>3</v>
      </c>
      <c r="M452" s="23" t="s">
        <v>3</v>
      </c>
      <c r="N452" s="23" t="s">
        <v>3</v>
      </c>
      <c r="O452" s="23" t="s">
        <v>3</v>
      </c>
      <c r="P452" s="23" t="s">
        <v>3</v>
      </c>
    </row>
    <row r="453" spans="1:16" ht="22.5" hidden="1" outlineLevel="1">
      <c r="A453" s="45" t="s">
        <v>480</v>
      </c>
      <c r="B453" s="24" t="s">
        <v>135</v>
      </c>
      <c r="C453" s="34">
        <v>1000</v>
      </c>
      <c r="D453" s="23">
        <v>1</v>
      </c>
      <c r="E453" s="4">
        <f t="shared" si="160"/>
        <v>1040</v>
      </c>
      <c r="F453" s="4">
        <f t="shared" si="161"/>
        <v>1060</v>
      </c>
      <c r="G453" s="4">
        <f t="shared" si="162"/>
        <v>1100</v>
      </c>
      <c r="H453" s="4">
        <f t="shared" si="163"/>
        <v>1240</v>
      </c>
      <c r="I453" s="23" t="s">
        <v>3</v>
      </c>
      <c r="J453" s="23" t="s">
        <v>4</v>
      </c>
      <c r="K453" s="23" t="s">
        <v>3</v>
      </c>
      <c r="L453" s="23" t="s">
        <v>3</v>
      </c>
      <c r="M453" s="23" t="s">
        <v>3</v>
      </c>
      <c r="N453" s="23" t="s">
        <v>3</v>
      </c>
      <c r="O453" s="23" t="s">
        <v>3</v>
      </c>
      <c r="P453" s="23" t="s">
        <v>3</v>
      </c>
    </row>
    <row r="454" spans="1:16" hidden="1" outlineLevel="1">
      <c r="A454" s="23" t="s">
        <v>481</v>
      </c>
      <c r="B454" s="24" t="s">
        <v>135</v>
      </c>
      <c r="C454" s="34">
        <v>20000</v>
      </c>
      <c r="D454" s="23">
        <v>1</v>
      </c>
      <c r="E454" s="4">
        <f t="shared" si="160"/>
        <v>20800</v>
      </c>
      <c r="F454" s="4">
        <f t="shared" si="161"/>
        <v>21200</v>
      </c>
      <c r="G454" s="4">
        <f t="shared" si="162"/>
        <v>22000</v>
      </c>
      <c r="H454" s="4">
        <f t="shared" si="163"/>
        <v>24800</v>
      </c>
      <c r="I454" s="23" t="s">
        <v>3</v>
      </c>
      <c r="J454" s="23" t="s">
        <v>3</v>
      </c>
      <c r="K454" s="23" t="s">
        <v>4</v>
      </c>
      <c r="L454" s="23" t="s">
        <v>3</v>
      </c>
      <c r="M454" s="23" t="s">
        <v>3</v>
      </c>
      <c r="N454" s="23" t="s">
        <v>3</v>
      </c>
      <c r="O454" s="23" t="s">
        <v>3</v>
      </c>
      <c r="P454" s="23" t="s">
        <v>3</v>
      </c>
    </row>
    <row r="455" spans="1:16" hidden="1" outlineLevel="1">
      <c r="A455" s="23" t="s">
        <v>482</v>
      </c>
      <c r="B455" s="24" t="s">
        <v>135</v>
      </c>
      <c r="C455" s="34">
        <v>10000</v>
      </c>
      <c r="D455" s="23">
        <v>1</v>
      </c>
      <c r="E455" s="4">
        <f t="shared" si="160"/>
        <v>10400</v>
      </c>
      <c r="F455" s="4">
        <f t="shared" si="161"/>
        <v>10600</v>
      </c>
      <c r="G455" s="4">
        <f t="shared" si="162"/>
        <v>11000</v>
      </c>
      <c r="H455" s="4">
        <f t="shared" si="163"/>
        <v>12400</v>
      </c>
      <c r="I455" s="23" t="s">
        <v>3</v>
      </c>
      <c r="J455" s="23" t="s">
        <v>3</v>
      </c>
      <c r="K455" s="23" t="s">
        <v>3</v>
      </c>
      <c r="L455" s="23" t="s">
        <v>4</v>
      </c>
      <c r="M455" s="23" t="s">
        <v>3</v>
      </c>
      <c r="N455" s="23" t="s">
        <v>3</v>
      </c>
      <c r="O455" s="23" t="s">
        <v>3</v>
      </c>
      <c r="P455" s="23" t="s">
        <v>3</v>
      </c>
    </row>
    <row r="456" spans="1:16" hidden="1" outlineLevel="1">
      <c r="A456" s="23" t="s">
        <v>483</v>
      </c>
      <c r="B456" s="24" t="s">
        <v>135</v>
      </c>
      <c r="C456" s="34">
        <v>7500</v>
      </c>
      <c r="D456" s="23">
        <v>1</v>
      </c>
      <c r="E456" s="4">
        <f t="shared" si="160"/>
        <v>7800</v>
      </c>
      <c r="F456" s="4">
        <f t="shared" si="161"/>
        <v>7950</v>
      </c>
      <c r="G456" s="4">
        <f t="shared" si="162"/>
        <v>8250</v>
      </c>
      <c r="H456" s="4">
        <f t="shared" si="163"/>
        <v>9300</v>
      </c>
      <c r="I456" s="23" t="s">
        <v>3</v>
      </c>
      <c r="J456" s="23" t="s">
        <v>3</v>
      </c>
      <c r="K456" s="23" t="s">
        <v>3</v>
      </c>
      <c r="L456" s="23" t="s">
        <v>3</v>
      </c>
      <c r="M456" s="23" t="s">
        <v>4</v>
      </c>
      <c r="N456" s="23" t="s">
        <v>3</v>
      </c>
      <c r="O456" s="23" t="s">
        <v>3</v>
      </c>
      <c r="P456" s="23" t="s">
        <v>3</v>
      </c>
    </row>
    <row r="457" spans="1:16" hidden="1" outlineLevel="1">
      <c r="A457" s="23" t="s">
        <v>484</v>
      </c>
      <c r="B457" s="24" t="s">
        <v>135</v>
      </c>
      <c r="C457" s="34">
        <v>1000</v>
      </c>
      <c r="D457" s="23">
        <v>1</v>
      </c>
      <c r="E457" s="4">
        <f t="shared" si="160"/>
        <v>1040</v>
      </c>
      <c r="F457" s="4">
        <f t="shared" si="161"/>
        <v>1060</v>
      </c>
      <c r="G457" s="4">
        <f t="shared" si="162"/>
        <v>1100</v>
      </c>
      <c r="H457" s="4">
        <f t="shared" si="163"/>
        <v>1240</v>
      </c>
      <c r="I457" s="23" t="s">
        <v>3</v>
      </c>
      <c r="J457" s="23" t="s">
        <v>3</v>
      </c>
      <c r="K457" s="23" t="s">
        <v>3</v>
      </c>
      <c r="L457" s="23" t="s">
        <v>3</v>
      </c>
      <c r="M457" s="23" t="s">
        <v>3</v>
      </c>
      <c r="N457" s="23" t="s">
        <v>4</v>
      </c>
      <c r="O457" s="23" t="s">
        <v>3</v>
      </c>
      <c r="P457" s="23" t="s">
        <v>3</v>
      </c>
    </row>
    <row r="458" spans="1:16" hidden="1" outlineLevel="1">
      <c r="A458" s="23" t="s">
        <v>485</v>
      </c>
      <c r="B458" s="24" t="s">
        <v>135</v>
      </c>
      <c r="C458" s="34">
        <v>1000</v>
      </c>
      <c r="D458" s="23">
        <v>1</v>
      </c>
      <c r="E458" s="4">
        <f t="shared" si="160"/>
        <v>1040</v>
      </c>
      <c r="F458" s="4">
        <f t="shared" si="161"/>
        <v>1060</v>
      </c>
      <c r="G458" s="4">
        <f t="shared" si="162"/>
        <v>1100</v>
      </c>
      <c r="H458" s="4">
        <f t="shared" si="163"/>
        <v>1240</v>
      </c>
      <c r="I458" s="23" t="s">
        <v>3</v>
      </c>
      <c r="J458" s="23" t="s">
        <v>3</v>
      </c>
      <c r="K458" s="23" t="s">
        <v>3</v>
      </c>
      <c r="L458" s="23" t="s">
        <v>3</v>
      </c>
      <c r="M458" s="23" t="s">
        <v>3</v>
      </c>
      <c r="N458" s="23" t="s">
        <v>3</v>
      </c>
      <c r="O458" s="23" t="s">
        <v>4</v>
      </c>
      <c r="P458" s="23" t="s">
        <v>3</v>
      </c>
    </row>
    <row r="459" spans="1:16" hidden="1" outlineLevel="1">
      <c r="A459" s="23" t="s">
        <v>486</v>
      </c>
      <c r="B459" s="24" t="s">
        <v>135</v>
      </c>
      <c r="C459" s="34">
        <v>60000</v>
      </c>
      <c r="D459" s="23">
        <v>1</v>
      </c>
      <c r="E459" s="4">
        <f t="shared" si="160"/>
        <v>62400</v>
      </c>
      <c r="F459" s="4">
        <f t="shared" si="161"/>
        <v>63600</v>
      </c>
      <c r="G459" s="4">
        <f t="shared" si="162"/>
        <v>66000</v>
      </c>
      <c r="H459" s="4">
        <f t="shared" si="163"/>
        <v>74400</v>
      </c>
      <c r="I459" s="23" t="s">
        <v>3</v>
      </c>
      <c r="J459" s="23" t="s">
        <v>3</v>
      </c>
      <c r="K459" s="23" t="s">
        <v>3</v>
      </c>
      <c r="L459" s="23" t="s">
        <v>3</v>
      </c>
      <c r="M459" s="23" t="s">
        <v>3</v>
      </c>
      <c r="N459" s="23" t="s">
        <v>3</v>
      </c>
      <c r="O459" s="23" t="s">
        <v>3</v>
      </c>
      <c r="P459" s="23" t="s">
        <v>4</v>
      </c>
    </row>
    <row r="460" spans="1:16" hidden="1" outlineLevel="1">
      <c r="A460" s="23" t="s">
        <v>487</v>
      </c>
      <c r="B460" s="24" t="s">
        <v>135</v>
      </c>
      <c r="C460" s="34">
        <v>12500</v>
      </c>
      <c r="D460" s="23">
        <v>1</v>
      </c>
      <c r="E460" s="4">
        <f t="shared" si="160"/>
        <v>13000</v>
      </c>
      <c r="F460" s="4">
        <f t="shared" si="161"/>
        <v>13250</v>
      </c>
      <c r="G460" s="4">
        <f t="shared" si="162"/>
        <v>13750</v>
      </c>
      <c r="H460" s="4">
        <f t="shared" si="163"/>
        <v>15500</v>
      </c>
      <c r="I460" s="23" t="s">
        <v>3</v>
      </c>
      <c r="J460" s="23" t="s">
        <v>3</v>
      </c>
      <c r="K460" s="23" t="s">
        <v>3</v>
      </c>
      <c r="L460" s="23" t="s">
        <v>3</v>
      </c>
      <c r="M460" s="23" t="s">
        <v>3</v>
      </c>
      <c r="N460" s="23" t="s">
        <v>3</v>
      </c>
      <c r="O460" s="23" t="s">
        <v>4</v>
      </c>
      <c r="P460" s="23" t="s">
        <v>3</v>
      </c>
    </row>
    <row r="461" spans="1:16" hidden="1" outlineLevel="1">
      <c r="A461" s="23" t="s">
        <v>488</v>
      </c>
      <c r="B461" s="24" t="s">
        <v>135</v>
      </c>
      <c r="C461" s="34">
        <v>10000</v>
      </c>
      <c r="D461" s="23">
        <v>1</v>
      </c>
      <c r="E461" s="4">
        <f t="shared" si="160"/>
        <v>10400</v>
      </c>
      <c r="F461" s="4">
        <f t="shared" si="161"/>
        <v>10600</v>
      </c>
      <c r="G461" s="4">
        <f t="shared" si="162"/>
        <v>11000</v>
      </c>
      <c r="H461" s="4">
        <f t="shared" si="163"/>
        <v>12400</v>
      </c>
      <c r="I461" s="23" t="s">
        <v>3</v>
      </c>
      <c r="J461" s="23" t="s">
        <v>3</v>
      </c>
      <c r="K461" s="23" t="s">
        <v>3</v>
      </c>
      <c r="L461" s="23" t="s">
        <v>3</v>
      </c>
      <c r="M461" s="23" t="s">
        <v>3</v>
      </c>
      <c r="N461" s="23" t="s">
        <v>4</v>
      </c>
      <c r="O461" s="23" t="s">
        <v>3</v>
      </c>
      <c r="P461" s="23" t="s">
        <v>3</v>
      </c>
    </row>
    <row r="462" spans="1:16" hidden="1" outlineLevel="1">
      <c r="A462" s="23" t="s">
        <v>489</v>
      </c>
      <c r="B462" s="24" t="s">
        <v>135</v>
      </c>
      <c r="C462" s="34">
        <v>35000</v>
      </c>
      <c r="D462" s="23">
        <v>1</v>
      </c>
      <c r="E462" s="4">
        <f t="shared" si="160"/>
        <v>36400</v>
      </c>
      <c r="F462" s="4">
        <f t="shared" si="161"/>
        <v>37100</v>
      </c>
      <c r="G462" s="4">
        <f t="shared" si="162"/>
        <v>38500</v>
      </c>
      <c r="H462" s="4">
        <f t="shared" si="163"/>
        <v>43400</v>
      </c>
      <c r="I462" s="23" t="s">
        <v>3</v>
      </c>
      <c r="J462" s="23" t="s">
        <v>3</v>
      </c>
      <c r="K462" s="23" t="s">
        <v>3</v>
      </c>
      <c r="L462" s="23" t="s">
        <v>3</v>
      </c>
      <c r="M462" s="23" t="s">
        <v>4</v>
      </c>
      <c r="N462" s="23" t="s">
        <v>3</v>
      </c>
      <c r="O462" s="23" t="s">
        <v>3</v>
      </c>
      <c r="P462" s="23" t="s">
        <v>3</v>
      </c>
    </row>
    <row r="463" spans="1:16" hidden="1" outlineLevel="1">
      <c r="A463" s="23" t="s">
        <v>490</v>
      </c>
      <c r="B463" s="24" t="s">
        <v>135</v>
      </c>
      <c r="C463" s="34">
        <v>30000</v>
      </c>
      <c r="D463" s="23">
        <v>1</v>
      </c>
      <c r="E463" s="4">
        <f t="shared" si="160"/>
        <v>31200</v>
      </c>
      <c r="F463" s="4">
        <f t="shared" si="161"/>
        <v>31800</v>
      </c>
      <c r="G463" s="4">
        <f t="shared" si="162"/>
        <v>33000</v>
      </c>
      <c r="H463" s="4">
        <f t="shared" si="163"/>
        <v>37200</v>
      </c>
      <c r="I463" s="23" t="s">
        <v>3</v>
      </c>
      <c r="J463" s="23" t="s">
        <v>3</v>
      </c>
      <c r="K463" s="23" t="s">
        <v>3</v>
      </c>
      <c r="L463" s="23" t="s">
        <v>4</v>
      </c>
      <c r="M463" s="23" t="s">
        <v>3</v>
      </c>
      <c r="N463" s="23" t="s">
        <v>3</v>
      </c>
      <c r="O463" s="23" t="s">
        <v>3</v>
      </c>
      <c r="P463" s="23" t="s">
        <v>3</v>
      </c>
    </row>
    <row r="464" spans="1:16" collapsed="1">
      <c r="A464" s="23"/>
      <c r="B464" s="24"/>
      <c r="C464" s="24"/>
      <c r="D464" s="23"/>
      <c r="E464" s="23"/>
      <c r="F464" s="23"/>
      <c r="G464" s="23"/>
      <c r="H464" s="23"/>
      <c r="I464" s="23"/>
      <c r="J464" s="23"/>
      <c r="K464" s="23"/>
      <c r="L464" s="23"/>
      <c r="M464" s="23"/>
      <c r="N464" s="23"/>
      <c r="O464" s="23"/>
      <c r="P464" s="23"/>
    </row>
    <row r="465" spans="1:16">
      <c r="A465" s="46" t="s">
        <v>491</v>
      </c>
      <c r="B465" s="47" t="s">
        <v>370</v>
      </c>
      <c r="C465" s="47" t="s">
        <v>11</v>
      </c>
      <c r="D465" s="47" t="s">
        <v>6</v>
      </c>
      <c r="E465" s="81" t="s">
        <v>2</v>
      </c>
      <c r="F465" s="81"/>
      <c r="G465" s="81"/>
      <c r="H465" s="81"/>
      <c r="I465" s="82" t="s">
        <v>5</v>
      </c>
      <c r="J465" s="82"/>
      <c r="K465" s="82"/>
      <c r="L465" s="82"/>
      <c r="M465" s="82"/>
      <c r="N465" s="82"/>
      <c r="O465" s="82"/>
      <c r="P465" s="82"/>
    </row>
    <row r="466" spans="1:16">
      <c r="A466" s="23"/>
      <c r="B466" s="24"/>
      <c r="C466" s="24"/>
      <c r="D466" s="24"/>
      <c r="E466" s="44"/>
      <c r="F466" s="44"/>
      <c r="G466" s="44"/>
      <c r="H466" s="44"/>
      <c r="I466" s="23">
        <v>1</v>
      </c>
      <c r="J466" s="23">
        <v>2</v>
      </c>
      <c r="K466" s="23">
        <v>3</v>
      </c>
      <c r="L466" s="23">
        <v>4</v>
      </c>
      <c r="M466" s="23">
        <v>5</v>
      </c>
      <c r="N466" s="23">
        <v>6</v>
      </c>
      <c r="O466" s="23">
        <v>7</v>
      </c>
      <c r="P466" s="23">
        <v>8</v>
      </c>
    </row>
    <row r="467" spans="1:16" hidden="1" outlineLevel="1">
      <c r="A467" s="23" t="s">
        <v>492</v>
      </c>
      <c r="B467" s="24" t="s">
        <v>135</v>
      </c>
      <c r="C467" s="34">
        <v>12500</v>
      </c>
      <c r="D467" s="23">
        <v>1</v>
      </c>
      <c r="E467" s="4">
        <f t="shared" ref="E467:E498" si="164">C467*Taux5+C467</f>
        <v>13000</v>
      </c>
      <c r="F467" s="4">
        <f t="shared" ref="F467:F498" si="165">C467*Taux6+C467</f>
        <v>13250</v>
      </c>
      <c r="G467" s="4">
        <f t="shared" ref="G467:G498" si="166">C467*Taux7+C467</f>
        <v>13750</v>
      </c>
      <c r="H467" s="4">
        <f t="shared" ref="H467:H498" si="167">C467*Taux8+C467</f>
        <v>15500</v>
      </c>
      <c r="I467" s="23" t="s">
        <v>3</v>
      </c>
      <c r="J467" s="23" t="s">
        <v>3</v>
      </c>
      <c r="K467" s="23" t="s">
        <v>4</v>
      </c>
      <c r="L467" s="23" t="s">
        <v>3</v>
      </c>
      <c r="M467" s="23" t="s">
        <v>3</v>
      </c>
      <c r="N467" s="23" t="s">
        <v>3</v>
      </c>
      <c r="O467" s="23" t="s">
        <v>3</v>
      </c>
      <c r="P467" s="23" t="s">
        <v>3</v>
      </c>
    </row>
    <row r="468" spans="1:16" hidden="1" outlineLevel="1">
      <c r="A468" s="23" t="s">
        <v>1181</v>
      </c>
      <c r="B468" s="24" t="s">
        <v>135</v>
      </c>
      <c r="C468" s="34">
        <v>2500</v>
      </c>
      <c r="D468" s="23">
        <v>1</v>
      </c>
      <c r="E468" s="4">
        <f t="shared" si="164"/>
        <v>2600</v>
      </c>
      <c r="F468" s="4">
        <f t="shared" si="165"/>
        <v>2650</v>
      </c>
      <c r="G468" s="4">
        <f t="shared" si="166"/>
        <v>2750</v>
      </c>
      <c r="H468" s="4">
        <f t="shared" si="167"/>
        <v>3100</v>
      </c>
      <c r="I468" s="23" t="s">
        <v>3</v>
      </c>
      <c r="J468" s="23" t="s">
        <v>4</v>
      </c>
      <c r="K468" s="23" t="s">
        <v>3</v>
      </c>
      <c r="L468" s="23" t="s">
        <v>3</v>
      </c>
      <c r="M468" s="23" t="s">
        <v>3</v>
      </c>
      <c r="N468" s="23" t="s">
        <v>3</v>
      </c>
      <c r="O468" s="23" t="s">
        <v>3</v>
      </c>
      <c r="P468" s="23" t="s">
        <v>3</v>
      </c>
    </row>
    <row r="469" spans="1:16" hidden="1" outlineLevel="1">
      <c r="A469" s="23" t="s">
        <v>493</v>
      </c>
      <c r="B469" s="24" t="s">
        <v>135</v>
      </c>
      <c r="C469" s="34">
        <v>12500</v>
      </c>
      <c r="D469" s="23">
        <v>1</v>
      </c>
      <c r="E469" s="4">
        <f t="shared" si="164"/>
        <v>13000</v>
      </c>
      <c r="F469" s="4">
        <f t="shared" si="165"/>
        <v>13250</v>
      </c>
      <c r="G469" s="4">
        <f t="shared" si="166"/>
        <v>13750</v>
      </c>
      <c r="H469" s="4">
        <f t="shared" si="167"/>
        <v>15500</v>
      </c>
      <c r="I469" s="23" t="s">
        <v>4</v>
      </c>
      <c r="J469" s="23" t="s">
        <v>3</v>
      </c>
      <c r="K469" s="23" t="s">
        <v>3</v>
      </c>
      <c r="L469" s="23" t="s">
        <v>3</v>
      </c>
      <c r="M469" s="23" t="s">
        <v>3</v>
      </c>
      <c r="N469" s="23" t="s">
        <v>3</v>
      </c>
      <c r="O469" s="23" t="s">
        <v>3</v>
      </c>
      <c r="P469" s="23" t="s">
        <v>3</v>
      </c>
    </row>
    <row r="470" spans="1:16" hidden="1" outlineLevel="1">
      <c r="A470" s="23" t="s">
        <v>1502</v>
      </c>
      <c r="B470" s="24" t="s">
        <v>135</v>
      </c>
      <c r="C470" s="34">
        <v>15000</v>
      </c>
      <c r="D470" s="23">
        <v>1</v>
      </c>
      <c r="E470" s="4">
        <f t="shared" ref="E470:E471" si="168">C470*Taux5+C470</f>
        <v>15600</v>
      </c>
      <c r="F470" s="4">
        <f t="shared" ref="F470:F471" si="169">C470*Taux6+C470</f>
        <v>15900</v>
      </c>
      <c r="G470" s="4">
        <f t="shared" ref="G470:G471" si="170">C470*Taux7+C470</f>
        <v>16500</v>
      </c>
      <c r="H470" s="4">
        <f t="shared" ref="H470:H471" si="171">C470*Taux8+C470</f>
        <v>18600</v>
      </c>
      <c r="I470" s="23" t="s">
        <v>3</v>
      </c>
      <c r="J470" s="23" t="s">
        <v>3</v>
      </c>
      <c r="K470" s="23" t="s">
        <v>3</v>
      </c>
      <c r="L470" s="23" t="s">
        <v>3</v>
      </c>
      <c r="M470" s="23" t="s">
        <v>3</v>
      </c>
      <c r="N470" s="23" t="s">
        <v>4</v>
      </c>
      <c r="O470" s="23" t="s">
        <v>3</v>
      </c>
      <c r="P470" s="23" t="s">
        <v>3</v>
      </c>
    </row>
    <row r="471" spans="1:16" hidden="1" outlineLevel="1">
      <c r="A471" s="23" t="s">
        <v>1503</v>
      </c>
      <c r="B471" s="24" t="s">
        <v>135</v>
      </c>
      <c r="C471" s="34">
        <v>25000</v>
      </c>
      <c r="D471" s="23">
        <v>1</v>
      </c>
      <c r="E471" s="4">
        <f t="shared" si="168"/>
        <v>26000</v>
      </c>
      <c r="F471" s="4">
        <f t="shared" si="169"/>
        <v>26500</v>
      </c>
      <c r="G471" s="4">
        <f t="shared" si="170"/>
        <v>27500</v>
      </c>
      <c r="H471" s="4">
        <f t="shared" si="171"/>
        <v>31000</v>
      </c>
      <c r="I471" s="23" t="s">
        <v>3</v>
      </c>
      <c r="J471" s="23" t="s">
        <v>3</v>
      </c>
      <c r="K471" s="23" t="s">
        <v>3</v>
      </c>
      <c r="L471" s="23" t="s">
        <v>3</v>
      </c>
      <c r="M471" s="23" t="s">
        <v>3</v>
      </c>
      <c r="N471" s="23" t="s">
        <v>3</v>
      </c>
      <c r="O471" s="23" t="s">
        <v>4</v>
      </c>
      <c r="P471" s="23" t="s">
        <v>3</v>
      </c>
    </row>
    <row r="472" spans="1:16" hidden="1" outlineLevel="1">
      <c r="A472" s="23" t="s">
        <v>1504</v>
      </c>
      <c r="B472" s="24" t="s">
        <v>135</v>
      </c>
      <c r="C472" s="34">
        <v>40000</v>
      </c>
      <c r="D472" s="23">
        <v>1</v>
      </c>
      <c r="E472" s="4">
        <f t="shared" si="164"/>
        <v>41600</v>
      </c>
      <c r="F472" s="4">
        <f t="shared" si="165"/>
        <v>42400</v>
      </c>
      <c r="G472" s="4">
        <f t="shared" si="166"/>
        <v>44000</v>
      </c>
      <c r="H472" s="4">
        <f t="shared" si="167"/>
        <v>49600</v>
      </c>
      <c r="I472" s="23" t="s">
        <v>3</v>
      </c>
      <c r="J472" s="23" t="s">
        <v>4</v>
      </c>
      <c r="K472" s="23" t="s">
        <v>3</v>
      </c>
      <c r="L472" s="23" t="s">
        <v>3</v>
      </c>
      <c r="M472" s="23" t="s">
        <v>3</v>
      </c>
      <c r="N472" s="23" t="s">
        <v>3</v>
      </c>
      <c r="O472" s="23" t="s">
        <v>3</v>
      </c>
      <c r="P472" s="23" t="s">
        <v>3</v>
      </c>
    </row>
    <row r="473" spans="1:16" hidden="1" outlineLevel="1">
      <c r="A473" s="23" t="s">
        <v>1182</v>
      </c>
      <c r="B473" s="24" t="s">
        <v>135</v>
      </c>
      <c r="C473" s="34">
        <v>5000</v>
      </c>
      <c r="D473" s="23">
        <v>1</v>
      </c>
      <c r="E473" s="4">
        <f t="shared" si="164"/>
        <v>5200</v>
      </c>
      <c r="F473" s="4">
        <f t="shared" si="165"/>
        <v>5300</v>
      </c>
      <c r="G473" s="4">
        <f t="shared" si="166"/>
        <v>5500</v>
      </c>
      <c r="H473" s="4">
        <f t="shared" si="167"/>
        <v>6200</v>
      </c>
      <c r="I473" s="23" t="s">
        <v>3</v>
      </c>
      <c r="J473" s="23" t="s">
        <v>3</v>
      </c>
      <c r="K473" s="23" t="s">
        <v>4</v>
      </c>
      <c r="L473" s="23" t="s">
        <v>3</v>
      </c>
      <c r="M473" s="23" t="s">
        <v>3</v>
      </c>
      <c r="N473" s="23" t="s">
        <v>3</v>
      </c>
      <c r="O473" s="23" t="s">
        <v>3</v>
      </c>
      <c r="P473" s="23" t="s">
        <v>3</v>
      </c>
    </row>
    <row r="474" spans="1:16" hidden="1" outlineLevel="1">
      <c r="A474" s="23" t="s">
        <v>494</v>
      </c>
      <c r="B474" s="24" t="s">
        <v>135</v>
      </c>
      <c r="C474" s="34">
        <v>45000</v>
      </c>
      <c r="D474" s="23">
        <v>1</v>
      </c>
      <c r="E474" s="4">
        <f t="shared" si="164"/>
        <v>46800</v>
      </c>
      <c r="F474" s="4">
        <f t="shared" si="165"/>
        <v>47700</v>
      </c>
      <c r="G474" s="4">
        <f t="shared" si="166"/>
        <v>49500</v>
      </c>
      <c r="H474" s="4">
        <f t="shared" si="167"/>
        <v>55800</v>
      </c>
      <c r="I474" s="23" t="s">
        <v>3</v>
      </c>
      <c r="J474" s="23" t="s">
        <v>3</v>
      </c>
      <c r="K474" s="23" t="s">
        <v>3</v>
      </c>
      <c r="L474" s="23" t="s">
        <v>4</v>
      </c>
      <c r="M474" s="23" t="s">
        <v>3</v>
      </c>
      <c r="N474" s="23" t="s">
        <v>3</v>
      </c>
      <c r="O474" s="23" t="s">
        <v>3</v>
      </c>
      <c r="P474" s="23" t="s">
        <v>3</v>
      </c>
    </row>
    <row r="475" spans="1:16" hidden="1" outlineLevel="1">
      <c r="A475" s="23" t="s">
        <v>495</v>
      </c>
      <c r="B475" s="24" t="s">
        <v>135</v>
      </c>
      <c r="C475" s="34">
        <v>2500</v>
      </c>
      <c r="D475" s="23">
        <v>1</v>
      </c>
      <c r="E475" s="4">
        <f t="shared" si="164"/>
        <v>2600</v>
      </c>
      <c r="F475" s="4">
        <f t="shared" si="165"/>
        <v>2650</v>
      </c>
      <c r="G475" s="4">
        <f t="shared" si="166"/>
        <v>2750</v>
      </c>
      <c r="H475" s="4">
        <f t="shared" si="167"/>
        <v>3100</v>
      </c>
      <c r="I475" s="23" t="s">
        <v>3</v>
      </c>
      <c r="J475" s="23" t="s">
        <v>3</v>
      </c>
      <c r="K475" s="23" t="s">
        <v>3</v>
      </c>
      <c r="L475" s="23" t="s">
        <v>3</v>
      </c>
      <c r="M475" s="23" t="s">
        <v>4</v>
      </c>
      <c r="N475" s="23" t="s">
        <v>3</v>
      </c>
      <c r="O475" s="23" t="s">
        <v>3</v>
      </c>
      <c r="P475" s="23" t="s">
        <v>3</v>
      </c>
    </row>
    <row r="476" spans="1:16" hidden="1" outlineLevel="1">
      <c r="A476" s="23" t="s">
        <v>496</v>
      </c>
      <c r="B476" s="24" t="s">
        <v>135</v>
      </c>
      <c r="C476" s="34">
        <v>3000</v>
      </c>
      <c r="D476" s="23">
        <v>1</v>
      </c>
      <c r="E476" s="4">
        <f t="shared" si="164"/>
        <v>3120</v>
      </c>
      <c r="F476" s="4">
        <f t="shared" si="165"/>
        <v>3180</v>
      </c>
      <c r="G476" s="4">
        <f t="shared" si="166"/>
        <v>3300</v>
      </c>
      <c r="H476" s="4">
        <f t="shared" si="167"/>
        <v>3720</v>
      </c>
      <c r="I476" s="23" t="s">
        <v>3</v>
      </c>
      <c r="J476" s="23" t="s">
        <v>3</v>
      </c>
      <c r="K476" s="23" t="s">
        <v>3</v>
      </c>
      <c r="L476" s="23" t="s">
        <v>3</v>
      </c>
      <c r="M476" s="23" t="s">
        <v>3</v>
      </c>
      <c r="N476" s="23" t="s">
        <v>4</v>
      </c>
      <c r="O476" s="23" t="s">
        <v>3</v>
      </c>
      <c r="P476" s="23" t="s">
        <v>3</v>
      </c>
    </row>
    <row r="477" spans="1:16" hidden="1" outlineLevel="1">
      <c r="A477" s="23" t="s">
        <v>1183</v>
      </c>
      <c r="B477" s="24" t="s">
        <v>135</v>
      </c>
      <c r="C477" s="34">
        <v>25000</v>
      </c>
      <c r="D477" s="23">
        <v>1</v>
      </c>
      <c r="E477" s="4">
        <f t="shared" si="164"/>
        <v>26000</v>
      </c>
      <c r="F477" s="4">
        <f t="shared" si="165"/>
        <v>26500</v>
      </c>
      <c r="G477" s="4">
        <f t="shared" si="166"/>
        <v>27500</v>
      </c>
      <c r="H477" s="4">
        <f t="shared" si="167"/>
        <v>31000</v>
      </c>
      <c r="I477" s="23" t="s">
        <v>3</v>
      </c>
      <c r="J477" s="23" t="s">
        <v>3</v>
      </c>
      <c r="K477" s="23" t="s">
        <v>3</v>
      </c>
      <c r="L477" s="23" t="s">
        <v>3</v>
      </c>
      <c r="M477" s="23" t="s">
        <v>3</v>
      </c>
      <c r="N477" s="23" t="s">
        <v>3</v>
      </c>
      <c r="O477" s="23" t="s">
        <v>4</v>
      </c>
      <c r="P477" s="23" t="s">
        <v>3</v>
      </c>
    </row>
    <row r="478" spans="1:16" hidden="1" outlineLevel="1">
      <c r="A478" s="23" t="s">
        <v>497</v>
      </c>
      <c r="B478" s="24" t="s">
        <v>135</v>
      </c>
      <c r="C478" s="34">
        <v>12000</v>
      </c>
      <c r="D478" s="23">
        <v>1</v>
      </c>
      <c r="E478" s="4">
        <f t="shared" si="164"/>
        <v>12480</v>
      </c>
      <c r="F478" s="4">
        <f t="shared" si="165"/>
        <v>12720</v>
      </c>
      <c r="G478" s="4">
        <f t="shared" si="166"/>
        <v>13200</v>
      </c>
      <c r="H478" s="4">
        <f t="shared" si="167"/>
        <v>14880</v>
      </c>
      <c r="I478" s="23" t="s">
        <v>3</v>
      </c>
      <c r="J478" s="23" t="s">
        <v>3</v>
      </c>
      <c r="K478" s="23" t="s">
        <v>3</v>
      </c>
      <c r="L478" s="23" t="s">
        <v>3</v>
      </c>
      <c r="M478" s="23" t="s">
        <v>3</v>
      </c>
      <c r="N478" s="23" t="s">
        <v>3</v>
      </c>
      <c r="O478" s="23" t="s">
        <v>3</v>
      </c>
      <c r="P478" s="23" t="s">
        <v>4</v>
      </c>
    </row>
    <row r="479" spans="1:16" hidden="1" outlineLevel="1">
      <c r="A479" s="23" t="s">
        <v>498</v>
      </c>
      <c r="B479" s="24" t="s">
        <v>135</v>
      </c>
      <c r="C479" s="34">
        <v>1000</v>
      </c>
      <c r="D479" s="23">
        <v>1</v>
      </c>
      <c r="E479" s="4">
        <f t="shared" si="164"/>
        <v>1040</v>
      </c>
      <c r="F479" s="4">
        <f t="shared" si="165"/>
        <v>1060</v>
      </c>
      <c r="G479" s="4">
        <f t="shared" si="166"/>
        <v>1100</v>
      </c>
      <c r="H479" s="4">
        <f t="shared" si="167"/>
        <v>1240</v>
      </c>
      <c r="I479" s="23" t="s">
        <v>3</v>
      </c>
      <c r="J479" s="23" t="s">
        <v>3</v>
      </c>
      <c r="K479" s="23" t="s">
        <v>3</v>
      </c>
      <c r="L479" s="23" t="s">
        <v>3</v>
      </c>
      <c r="M479" s="23" t="s">
        <v>3</v>
      </c>
      <c r="N479" s="23" t="s">
        <v>3</v>
      </c>
      <c r="O479" s="23" t="s">
        <v>3</v>
      </c>
      <c r="P479" s="23" t="s">
        <v>4</v>
      </c>
    </row>
    <row r="480" spans="1:16" hidden="1" outlineLevel="1">
      <c r="A480" s="23" t="s">
        <v>499</v>
      </c>
      <c r="B480" s="24" t="s">
        <v>135</v>
      </c>
      <c r="C480" s="34">
        <v>2000</v>
      </c>
      <c r="D480" s="23">
        <v>1</v>
      </c>
      <c r="E480" s="4">
        <f t="shared" si="164"/>
        <v>2080</v>
      </c>
      <c r="F480" s="4">
        <f t="shared" si="165"/>
        <v>2120</v>
      </c>
      <c r="G480" s="4">
        <f t="shared" si="166"/>
        <v>2200</v>
      </c>
      <c r="H480" s="4">
        <f t="shared" si="167"/>
        <v>2480</v>
      </c>
      <c r="I480" s="23" t="s">
        <v>3</v>
      </c>
      <c r="J480" s="23" t="s">
        <v>3</v>
      </c>
      <c r="K480" s="23" t="s">
        <v>3</v>
      </c>
      <c r="L480" s="23" t="s">
        <v>3</v>
      </c>
      <c r="M480" s="23" t="s">
        <v>3</v>
      </c>
      <c r="N480" s="23" t="s">
        <v>3</v>
      </c>
      <c r="O480" s="23" t="s">
        <v>4</v>
      </c>
      <c r="P480" s="23" t="s">
        <v>3</v>
      </c>
    </row>
    <row r="481" spans="1:16" hidden="1" outlineLevel="1">
      <c r="A481" s="23" t="s">
        <v>500</v>
      </c>
      <c r="B481" s="24" t="s">
        <v>135</v>
      </c>
      <c r="C481" s="34">
        <v>30000</v>
      </c>
      <c r="D481" s="23">
        <v>1</v>
      </c>
      <c r="E481" s="4">
        <f t="shared" si="164"/>
        <v>31200</v>
      </c>
      <c r="F481" s="4">
        <f t="shared" si="165"/>
        <v>31800</v>
      </c>
      <c r="G481" s="4">
        <f t="shared" si="166"/>
        <v>33000</v>
      </c>
      <c r="H481" s="4">
        <f t="shared" si="167"/>
        <v>37200</v>
      </c>
      <c r="I481" s="23" t="s">
        <v>3</v>
      </c>
      <c r="J481" s="23" t="s">
        <v>3</v>
      </c>
      <c r="K481" s="23" t="s">
        <v>3</v>
      </c>
      <c r="L481" s="23" t="s">
        <v>3</v>
      </c>
      <c r="M481" s="23" t="s">
        <v>3</v>
      </c>
      <c r="N481" s="23" t="s">
        <v>4</v>
      </c>
      <c r="O481" s="23" t="s">
        <v>3</v>
      </c>
      <c r="P481" s="23" t="s">
        <v>3</v>
      </c>
    </row>
    <row r="482" spans="1:16" hidden="1" outlineLevel="1">
      <c r="A482" s="23" t="s">
        <v>1184</v>
      </c>
      <c r="B482" s="24" t="s">
        <v>135</v>
      </c>
      <c r="C482" s="34">
        <v>5000</v>
      </c>
      <c r="D482" s="23">
        <v>1</v>
      </c>
      <c r="E482" s="4">
        <f t="shared" si="164"/>
        <v>5200</v>
      </c>
      <c r="F482" s="4">
        <f t="shared" si="165"/>
        <v>5300</v>
      </c>
      <c r="G482" s="4">
        <f t="shared" si="166"/>
        <v>5500</v>
      </c>
      <c r="H482" s="4">
        <f t="shared" si="167"/>
        <v>6200</v>
      </c>
      <c r="I482" s="23" t="s">
        <v>3</v>
      </c>
      <c r="J482" s="23" t="s">
        <v>3</v>
      </c>
      <c r="K482" s="23" t="s">
        <v>3</v>
      </c>
      <c r="L482" s="23" t="s">
        <v>3</v>
      </c>
      <c r="M482" s="23" t="s">
        <v>4</v>
      </c>
      <c r="N482" s="23" t="s">
        <v>3</v>
      </c>
      <c r="O482" s="23" t="s">
        <v>3</v>
      </c>
      <c r="P482" s="23" t="s">
        <v>3</v>
      </c>
    </row>
    <row r="483" spans="1:16" hidden="1" outlineLevel="1">
      <c r="A483" s="23" t="s">
        <v>501</v>
      </c>
      <c r="B483" s="24" t="s">
        <v>135</v>
      </c>
      <c r="C483" s="34">
        <v>15000</v>
      </c>
      <c r="D483" s="23">
        <v>1</v>
      </c>
      <c r="E483" s="4">
        <f t="shared" si="164"/>
        <v>15600</v>
      </c>
      <c r="F483" s="4">
        <f t="shared" si="165"/>
        <v>15900</v>
      </c>
      <c r="G483" s="4">
        <f t="shared" si="166"/>
        <v>16500</v>
      </c>
      <c r="H483" s="4">
        <f t="shared" si="167"/>
        <v>18600</v>
      </c>
      <c r="I483" s="23" t="s">
        <v>3</v>
      </c>
      <c r="J483" s="23" t="s">
        <v>3</v>
      </c>
      <c r="K483" s="23" t="s">
        <v>3</v>
      </c>
      <c r="L483" s="23" t="s">
        <v>4</v>
      </c>
      <c r="M483" s="23" t="s">
        <v>3</v>
      </c>
      <c r="N483" s="23" t="s">
        <v>3</v>
      </c>
      <c r="O483" s="23" t="s">
        <v>3</v>
      </c>
      <c r="P483" s="23" t="s">
        <v>3</v>
      </c>
    </row>
    <row r="484" spans="1:16" hidden="1" outlineLevel="1">
      <c r="A484" s="23" t="s">
        <v>502</v>
      </c>
      <c r="B484" s="24" t="s">
        <v>135</v>
      </c>
      <c r="C484" s="34">
        <v>5000</v>
      </c>
      <c r="D484" s="23">
        <v>1</v>
      </c>
      <c r="E484" s="4">
        <f t="shared" si="164"/>
        <v>5200</v>
      </c>
      <c r="F484" s="4">
        <f t="shared" si="165"/>
        <v>5300</v>
      </c>
      <c r="G484" s="4">
        <f t="shared" si="166"/>
        <v>5500</v>
      </c>
      <c r="H484" s="4">
        <f t="shared" si="167"/>
        <v>6200</v>
      </c>
      <c r="I484" s="23" t="s">
        <v>3</v>
      </c>
      <c r="J484" s="23" t="s">
        <v>3</v>
      </c>
      <c r="K484" s="23" t="s">
        <v>4</v>
      </c>
      <c r="L484" s="23" t="s">
        <v>3</v>
      </c>
      <c r="M484" s="23" t="s">
        <v>3</v>
      </c>
      <c r="N484" s="23" t="s">
        <v>3</v>
      </c>
      <c r="O484" s="23" t="s">
        <v>3</v>
      </c>
      <c r="P484" s="23" t="s">
        <v>3</v>
      </c>
    </row>
    <row r="485" spans="1:16" hidden="1" outlineLevel="1">
      <c r="A485" s="23" t="s">
        <v>504</v>
      </c>
      <c r="B485" s="24" t="s">
        <v>135</v>
      </c>
      <c r="C485" s="34">
        <v>500</v>
      </c>
      <c r="D485" s="23">
        <v>1</v>
      </c>
      <c r="E485" s="4">
        <f t="shared" si="164"/>
        <v>520</v>
      </c>
      <c r="F485" s="4">
        <f t="shared" si="165"/>
        <v>530</v>
      </c>
      <c r="G485" s="4">
        <f t="shared" si="166"/>
        <v>550</v>
      </c>
      <c r="H485" s="4">
        <f t="shared" si="167"/>
        <v>620</v>
      </c>
      <c r="I485" s="23" t="s">
        <v>4</v>
      </c>
      <c r="J485" s="23" t="s">
        <v>3</v>
      </c>
      <c r="K485" s="23" t="s">
        <v>3</v>
      </c>
      <c r="L485" s="23" t="s">
        <v>3</v>
      </c>
      <c r="M485" s="23" t="s">
        <v>3</v>
      </c>
      <c r="N485" s="23" t="s">
        <v>3</v>
      </c>
      <c r="O485" s="23" t="s">
        <v>3</v>
      </c>
      <c r="P485" s="23" t="s">
        <v>3</v>
      </c>
    </row>
    <row r="486" spans="1:16" hidden="1" outlineLevel="1">
      <c r="A486" s="23" t="s">
        <v>503</v>
      </c>
      <c r="B486" s="24" t="s">
        <v>135</v>
      </c>
      <c r="C486" s="34">
        <v>1500</v>
      </c>
      <c r="D486" s="23">
        <v>1</v>
      </c>
      <c r="E486" s="4">
        <f t="shared" si="164"/>
        <v>1560</v>
      </c>
      <c r="F486" s="4">
        <f t="shared" si="165"/>
        <v>1590</v>
      </c>
      <c r="G486" s="4">
        <f t="shared" si="166"/>
        <v>1650</v>
      </c>
      <c r="H486" s="4">
        <f t="shared" si="167"/>
        <v>1860</v>
      </c>
      <c r="I486" s="23" t="s">
        <v>3</v>
      </c>
      <c r="J486" s="23" t="s">
        <v>3</v>
      </c>
      <c r="K486" s="23" t="s">
        <v>3</v>
      </c>
      <c r="L486" s="23" t="s">
        <v>3</v>
      </c>
      <c r="M486" s="23" t="s">
        <v>3</v>
      </c>
      <c r="N486" s="23" t="s">
        <v>3</v>
      </c>
      <c r="O486" s="23" t="s">
        <v>3</v>
      </c>
      <c r="P486" s="23" t="s">
        <v>4</v>
      </c>
    </row>
    <row r="487" spans="1:16" hidden="1" outlineLevel="1">
      <c r="A487" s="23" t="s">
        <v>1185</v>
      </c>
      <c r="B487" s="24" t="s">
        <v>135</v>
      </c>
      <c r="C487" s="34">
        <v>15000</v>
      </c>
      <c r="D487" s="23">
        <v>1</v>
      </c>
      <c r="E487" s="4">
        <f t="shared" si="164"/>
        <v>15600</v>
      </c>
      <c r="F487" s="4">
        <f t="shared" si="165"/>
        <v>15900</v>
      </c>
      <c r="G487" s="4">
        <f t="shared" si="166"/>
        <v>16500</v>
      </c>
      <c r="H487" s="4">
        <f t="shared" si="167"/>
        <v>18600</v>
      </c>
      <c r="I487" s="23" t="s">
        <v>3</v>
      </c>
      <c r="J487" s="23" t="s">
        <v>3</v>
      </c>
      <c r="K487" s="23" t="s">
        <v>3</v>
      </c>
      <c r="L487" s="23" t="s">
        <v>3</v>
      </c>
      <c r="M487" s="23" t="s">
        <v>3</v>
      </c>
      <c r="N487" s="23" t="s">
        <v>3</v>
      </c>
      <c r="O487" s="23" t="s">
        <v>4</v>
      </c>
      <c r="P487" s="23" t="s">
        <v>3</v>
      </c>
    </row>
    <row r="488" spans="1:16" hidden="1" outlineLevel="1">
      <c r="A488" s="23" t="s">
        <v>1493</v>
      </c>
      <c r="B488" s="24" t="s">
        <v>135</v>
      </c>
      <c r="C488" s="34">
        <v>5000</v>
      </c>
      <c r="D488" s="23">
        <v>1</v>
      </c>
      <c r="E488" s="4">
        <f t="shared" ref="E488:E496" si="172">C488*Taux5+C488</f>
        <v>5200</v>
      </c>
      <c r="F488" s="4">
        <f t="shared" ref="F488:F496" si="173">C488*Taux6+C488</f>
        <v>5300</v>
      </c>
      <c r="G488" s="4">
        <f t="shared" ref="G488:G496" si="174">C488*Taux7+C488</f>
        <v>5500</v>
      </c>
      <c r="H488" s="4">
        <f t="shared" ref="H488:H496" si="175">C488*Taux8+C488</f>
        <v>6200</v>
      </c>
      <c r="I488" s="23" t="s">
        <v>3</v>
      </c>
      <c r="J488" s="23" t="s">
        <v>3</v>
      </c>
      <c r="K488" s="23" t="s">
        <v>3</v>
      </c>
      <c r="L488" s="23" t="s">
        <v>3</v>
      </c>
      <c r="M488" s="23" t="s">
        <v>3</v>
      </c>
      <c r="N488" s="23" t="s">
        <v>4</v>
      </c>
      <c r="O488" s="23" t="s">
        <v>3</v>
      </c>
      <c r="P488" s="23" t="s">
        <v>3</v>
      </c>
    </row>
    <row r="489" spans="1:16" hidden="1" outlineLevel="1">
      <c r="A489" s="23" t="s">
        <v>1494</v>
      </c>
      <c r="B489" s="24" t="s">
        <v>135</v>
      </c>
      <c r="C489" s="34">
        <v>10000</v>
      </c>
      <c r="D489" s="23">
        <v>1</v>
      </c>
      <c r="E489" s="4">
        <f t="shared" si="172"/>
        <v>10400</v>
      </c>
      <c r="F489" s="4">
        <f t="shared" si="173"/>
        <v>10600</v>
      </c>
      <c r="G489" s="4">
        <f t="shared" si="174"/>
        <v>11000</v>
      </c>
      <c r="H489" s="4">
        <f t="shared" si="175"/>
        <v>12400</v>
      </c>
      <c r="I489" s="23" t="s">
        <v>3</v>
      </c>
      <c r="J489" s="23" t="s">
        <v>3</v>
      </c>
      <c r="K489" s="23" t="s">
        <v>3</v>
      </c>
      <c r="L489" s="23" t="s">
        <v>3</v>
      </c>
      <c r="M489" s="23" t="s">
        <v>4</v>
      </c>
      <c r="N489" s="23" t="s">
        <v>3</v>
      </c>
      <c r="O489" s="23" t="s">
        <v>3</v>
      </c>
      <c r="P489" s="23" t="s">
        <v>3</v>
      </c>
    </row>
    <row r="490" spans="1:16" hidden="1" outlineLevel="1">
      <c r="A490" s="23" t="s">
        <v>1495</v>
      </c>
      <c r="B490" s="24" t="s">
        <v>135</v>
      </c>
      <c r="C490" s="34">
        <v>15000</v>
      </c>
      <c r="D490" s="23">
        <v>1</v>
      </c>
      <c r="E490" s="4">
        <f t="shared" si="172"/>
        <v>15600</v>
      </c>
      <c r="F490" s="4">
        <f t="shared" si="173"/>
        <v>15900</v>
      </c>
      <c r="G490" s="4">
        <f t="shared" si="174"/>
        <v>16500</v>
      </c>
      <c r="H490" s="4">
        <f t="shared" si="175"/>
        <v>18600</v>
      </c>
      <c r="I490" s="23" t="s">
        <v>3</v>
      </c>
      <c r="J490" s="23" t="s">
        <v>3</v>
      </c>
      <c r="K490" s="23" t="s">
        <v>3</v>
      </c>
      <c r="L490" s="23" t="s">
        <v>4</v>
      </c>
      <c r="M490" s="23" t="s">
        <v>3</v>
      </c>
      <c r="N490" s="23" t="s">
        <v>3</v>
      </c>
      <c r="O490" s="23" t="s">
        <v>3</v>
      </c>
      <c r="P490" s="23" t="s">
        <v>3</v>
      </c>
    </row>
    <row r="491" spans="1:16" hidden="1" outlineLevel="1">
      <c r="A491" s="23" t="s">
        <v>1496</v>
      </c>
      <c r="B491" s="24" t="s">
        <v>135</v>
      </c>
      <c r="C491" s="34">
        <v>20000</v>
      </c>
      <c r="D491" s="23">
        <v>1</v>
      </c>
      <c r="E491" s="4">
        <f t="shared" si="172"/>
        <v>20800</v>
      </c>
      <c r="F491" s="4">
        <f t="shared" si="173"/>
        <v>21200</v>
      </c>
      <c r="G491" s="4">
        <f t="shared" si="174"/>
        <v>22000</v>
      </c>
      <c r="H491" s="4">
        <f t="shared" si="175"/>
        <v>24800</v>
      </c>
      <c r="I491" s="23" t="s">
        <v>3</v>
      </c>
      <c r="J491" s="23" t="s">
        <v>3</v>
      </c>
      <c r="K491" s="23" t="s">
        <v>4</v>
      </c>
      <c r="L491" s="23" t="s">
        <v>3</v>
      </c>
      <c r="M491" s="23" t="s">
        <v>3</v>
      </c>
      <c r="N491" s="23" t="s">
        <v>3</v>
      </c>
      <c r="O491" s="23" t="s">
        <v>3</v>
      </c>
      <c r="P491" s="23" t="s">
        <v>3</v>
      </c>
    </row>
    <row r="492" spans="1:16" hidden="1" outlineLevel="1">
      <c r="A492" s="23" t="s">
        <v>1497</v>
      </c>
      <c r="B492" s="24" t="s">
        <v>135</v>
      </c>
      <c r="C492" s="34">
        <v>25000</v>
      </c>
      <c r="D492" s="23">
        <v>1</v>
      </c>
      <c r="E492" s="4">
        <f t="shared" si="172"/>
        <v>26000</v>
      </c>
      <c r="F492" s="4">
        <f t="shared" si="173"/>
        <v>26500</v>
      </c>
      <c r="G492" s="4">
        <f t="shared" si="174"/>
        <v>27500</v>
      </c>
      <c r="H492" s="4">
        <f t="shared" si="175"/>
        <v>31000</v>
      </c>
      <c r="I492" s="23" t="s">
        <v>3</v>
      </c>
      <c r="J492" s="23" t="s">
        <v>4</v>
      </c>
      <c r="K492" s="23" t="s">
        <v>3</v>
      </c>
      <c r="L492" s="23" t="s">
        <v>3</v>
      </c>
      <c r="M492" s="23" t="s">
        <v>3</v>
      </c>
      <c r="N492" s="23" t="s">
        <v>3</v>
      </c>
      <c r="O492" s="23" t="s">
        <v>3</v>
      </c>
      <c r="P492" s="23" t="s">
        <v>3</v>
      </c>
    </row>
    <row r="493" spans="1:16" hidden="1" outlineLevel="1">
      <c r="A493" s="23" t="s">
        <v>1498</v>
      </c>
      <c r="B493" s="24" t="s">
        <v>135</v>
      </c>
      <c r="C493" s="34">
        <v>37500</v>
      </c>
      <c r="D493" s="23">
        <v>1</v>
      </c>
      <c r="E493" s="4">
        <f t="shared" si="172"/>
        <v>39000</v>
      </c>
      <c r="F493" s="4">
        <f t="shared" si="173"/>
        <v>39750</v>
      </c>
      <c r="G493" s="4">
        <f t="shared" si="174"/>
        <v>41250</v>
      </c>
      <c r="H493" s="4">
        <f t="shared" si="175"/>
        <v>46500</v>
      </c>
      <c r="I493" s="23" t="s">
        <v>4</v>
      </c>
      <c r="J493" s="23" t="s">
        <v>3</v>
      </c>
      <c r="K493" s="23" t="s">
        <v>3</v>
      </c>
      <c r="L493" s="23" t="s">
        <v>3</v>
      </c>
      <c r="M493" s="23" t="s">
        <v>3</v>
      </c>
      <c r="N493" s="23" t="s">
        <v>3</v>
      </c>
      <c r="O493" s="23" t="s">
        <v>3</v>
      </c>
      <c r="P493" s="23" t="s">
        <v>3</v>
      </c>
    </row>
    <row r="494" spans="1:16" hidden="1" outlineLevel="1">
      <c r="A494" s="23" t="s">
        <v>1499</v>
      </c>
      <c r="B494" s="24" t="s">
        <v>135</v>
      </c>
      <c r="C494" s="34">
        <v>50000</v>
      </c>
      <c r="D494" s="23">
        <v>1</v>
      </c>
      <c r="E494" s="4">
        <f t="shared" si="172"/>
        <v>52000</v>
      </c>
      <c r="F494" s="4">
        <f t="shared" si="173"/>
        <v>53000</v>
      </c>
      <c r="G494" s="4">
        <f t="shared" si="174"/>
        <v>55000</v>
      </c>
      <c r="H494" s="4">
        <f t="shared" si="175"/>
        <v>62000</v>
      </c>
      <c r="I494" s="23" t="s">
        <v>3</v>
      </c>
      <c r="J494" s="23" t="s">
        <v>3</v>
      </c>
      <c r="K494" s="23" t="s">
        <v>3</v>
      </c>
      <c r="L494" s="23" t="s">
        <v>3</v>
      </c>
      <c r="M494" s="23" t="s">
        <v>3</v>
      </c>
      <c r="N494" s="23" t="s">
        <v>3</v>
      </c>
      <c r="O494" s="23" t="s">
        <v>3</v>
      </c>
      <c r="P494" s="23" t="s">
        <v>4</v>
      </c>
    </row>
    <row r="495" spans="1:16" hidden="1" outlineLevel="1">
      <c r="A495" s="23" t="s">
        <v>1500</v>
      </c>
      <c r="B495" s="24" t="s">
        <v>135</v>
      </c>
      <c r="C495" s="34">
        <v>65200</v>
      </c>
      <c r="D495" s="23">
        <v>1</v>
      </c>
      <c r="E495" s="4">
        <f t="shared" si="172"/>
        <v>67808</v>
      </c>
      <c r="F495" s="4">
        <f t="shared" si="173"/>
        <v>69112</v>
      </c>
      <c r="G495" s="4">
        <f t="shared" si="174"/>
        <v>71720</v>
      </c>
      <c r="H495" s="4">
        <f t="shared" si="175"/>
        <v>80848</v>
      </c>
      <c r="I495" s="23" t="s">
        <v>3</v>
      </c>
      <c r="J495" s="23" t="s">
        <v>3</v>
      </c>
      <c r="K495" s="23" t="s">
        <v>3</v>
      </c>
      <c r="L495" s="23" t="s">
        <v>3</v>
      </c>
      <c r="M495" s="23" t="s">
        <v>3</v>
      </c>
      <c r="N495" s="23" t="s">
        <v>3</v>
      </c>
      <c r="O495" s="23" t="s">
        <v>4</v>
      </c>
      <c r="P495" s="23" t="s">
        <v>3</v>
      </c>
    </row>
    <row r="496" spans="1:16" hidden="1" outlineLevel="1">
      <c r="A496" s="23" t="s">
        <v>1501</v>
      </c>
      <c r="B496" s="24" t="s">
        <v>135</v>
      </c>
      <c r="C496" s="34">
        <v>70000</v>
      </c>
      <c r="D496" s="23">
        <v>1</v>
      </c>
      <c r="E496" s="4">
        <f t="shared" si="172"/>
        <v>72800</v>
      </c>
      <c r="F496" s="4">
        <f t="shared" si="173"/>
        <v>74200</v>
      </c>
      <c r="G496" s="4">
        <f t="shared" si="174"/>
        <v>77000</v>
      </c>
      <c r="H496" s="4">
        <f t="shared" si="175"/>
        <v>86800</v>
      </c>
      <c r="I496" s="23" t="s">
        <v>3</v>
      </c>
      <c r="J496" s="23" t="s">
        <v>3</v>
      </c>
      <c r="K496" s="23" t="s">
        <v>3</v>
      </c>
      <c r="L496" s="23" t="s">
        <v>3</v>
      </c>
      <c r="M496" s="23" t="s">
        <v>3</v>
      </c>
      <c r="N496" s="23" t="s">
        <v>4</v>
      </c>
      <c r="O496" s="23" t="s">
        <v>3</v>
      </c>
      <c r="P496" s="23" t="s">
        <v>3</v>
      </c>
    </row>
    <row r="497" spans="1:16" hidden="1" outlineLevel="1">
      <c r="A497" s="23" t="s">
        <v>505</v>
      </c>
      <c r="B497" s="24" t="s">
        <v>135</v>
      </c>
      <c r="C497" s="34">
        <v>50000</v>
      </c>
      <c r="D497" s="23">
        <v>1</v>
      </c>
      <c r="E497" s="4">
        <f t="shared" si="164"/>
        <v>52000</v>
      </c>
      <c r="F497" s="4">
        <f t="shared" si="165"/>
        <v>53000</v>
      </c>
      <c r="G497" s="4">
        <f t="shared" si="166"/>
        <v>55000</v>
      </c>
      <c r="H497" s="4">
        <f t="shared" si="167"/>
        <v>62000</v>
      </c>
      <c r="I497" s="23" t="s">
        <v>3</v>
      </c>
      <c r="J497" s="23" t="s">
        <v>3</v>
      </c>
      <c r="K497" s="23" t="s">
        <v>3</v>
      </c>
      <c r="L497" s="23" t="s">
        <v>3</v>
      </c>
      <c r="M497" s="23" t="s">
        <v>4</v>
      </c>
      <c r="N497" s="23" t="s">
        <v>3</v>
      </c>
      <c r="O497" s="23" t="s">
        <v>3</v>
      </c>
      <c r="P497" s="23" t="s">
        <v>3</v>
      </c>
    </row>
    <row r="498" spans="1:16" hidden="1" outlineLevel="1">
      <c r="A498" s="23" t="s">
        <v>1186</v>
      </c>
      <c r="B498" s="24" t="s">
        <v>135</v>
      </c>
      <c r="C498" s="34">
        <v>30000</v>
      </c>
      <c r="D498" s="23">
        <v>1</v>
      </c>
      <c r="E498" s="4">
        <f t="shared" si="164"/>
        <v>31200</v>
      </c>
      <c r="F498" s="4">
        <f t="shared" si="165"/>
        <v>31800</v>
      </c>
      <c r="G498" s="4">
        <f t="shared" si="166"/>
        <v>33000</v>
      </c>
      <c r="H498" s="4">
        <f t="shared" si="167"/>
        <v>37200</v>
      </c>
      <c r="I498" s="23" t="s">
        <v>3</v>
      </c>
      <c r="J498" s="23" t="s">
        <v>3</v>
      </c>
      <c r="K498" s="23" t="s">
        <v>3</v>
      </c>
      <c r="L498" s="23" t="s">
        <v>4</v>
      </c>
      <c r="M498" s="23" t="s">
        <v>3</v>
      </c>
      <c r="N498" s="23" t="s">
        <v>3</v>
      </c>
      <c r="O498" s="23" t="s">
        <v>3</v>
      </c>
      <c r="P498" s="23" t="s">
        <v>3</v>
      </c>
    </row>
    <row r="499" spans="1:16" collapsed="1">
      <c r="A499" s="23"/>
      <c r="B499" s="24"/>
      <c r="C499" s="24"/>
      <c r="D499" s="23"/>
      <c r="E499" s="23"/>
      <c r="F499" s="23"/>
      <c r="G499" s="23"/>
      <c r="H499" s="23"/>
      <c r="I499" s="23"/>
      <c r="J499" s="23"/>
      <c r="K499" s="23"/>
      <c r="L499" s="23"/>
      <c r="M499" s="23"/>
      <c r="N499" s="23"/>
      <c r="O499" s="23"/>
      <c r="P499" s="23"/>
    </row>
    <row r="500" spans="1:16">
      <c r="A500" s="46" t="s">
        <v>506</v>
      </c>
      <c r="B500" s="47" t="s">
        <v>370</v>
      </c>
      <c r="C500" s="47" t="s">
        <v>11</v>
      </c>
      <c r="D500" s="47" t="s">
        <v>6</v>
      </c>
      <c r="E500" s="81" t="s">
        <v>2</v>
      </c>
      <c r="F500" s="81"/>
      <c r="G500" s="81"/>
      <c r="H500" s="81"/>
      <c r="I500" s="82" t="s">
        <v>5</v>
      </c>
      <c r="J500" s="82"/>
      <c r="K500" s="82"/>
      <c r="L500" s="82"/>
      <c r="M500" s="82"/>
      <c r="N500" s="82"/>
      <c r="O500" s="82"/>
      <c r="P500" s="82"/>
    </row>
    <row r="501" spans="1:16">
      <c r="A501" s="23"/>
      <c r="B501" s="24"/>
      <c r="C501" s="24"/>
      <c r="D501" s="24"/>
      <c r="E501" s="44"/>
      <c r="F501" s="44"/>
      <c r="G501" s="44"/>
      <c r="H501" s="44"/>
      <c r="I501" s="23">
        <v>1</v>
      </c>
      <c r="J501" s="23">
        <v>2</v>
      </c>
      <c r="K501" s="23">
        <v>3</v>
      </c>
      <c r="L501" s="23">
        <v>4</v>
      </c>
      <c r="M501" s="23">
        <v>5</v>
      </c>
      <c r="N501" s="23">
        <v>6</v>
      </c>
      <c r="O501" s="23">
        <v>7</v>
      </c>
      <c r="P501" s="23">
        <v>8</v>
      </c>
    </row>
    <row r="502" spans="1:16" hidden="1" outlineLevel="1">
      <c r="A502" s="23" t="s">
        <v>1187</v>
      </c>
      <c r="B502" s="24" t="s">
        <v>135</v>
      </c>
      <c r="C502" s="34">
        <v>25000</v>
      </c>
      <c r="D502" s="23">
        <v>1</v>
      </c>
      <c r="E502" s="4">
        <f t="shared" ref="E502:E529" si="176">C502*Taux5+C502</f>
        <v>26000</v>
      </c>
      <c r="F502" s="4">
        <f t="shared" ref="F502:F529" si="177">C502*Taux6+C502</f>
        <v>26500</v>
      </c>
      <c r="G502" s="4">
        <f t="shared" ref="G502:G529" si="178">C502*Taux7+C502</f>
        <v>27500</v>
      </c>
      <c r="H502" s="4">
        <f t="shared" ref="H502:H529" si="179">C502*Taux8+C502</f>
        <v>31000</v>
      </c>
      <c r="I502" s="23" t="s">
        <v>4</v>
      </c>
      <c r="J502" s="23" t="s">
        <v>3</v>
      </c>
      <c r="K502" s="23" t="s">
        <v>3</v>
      </c>
      <c r="L502" s="23" t="s">
        <v>3</v>
      </c>
      <c r="M502" s="23" t="s">
        <v>3</v>
      </c>
      <c r="N502" s="23" t="s">
        <v>3</v>
      </c>
      <c r="O502" s="23" t="s">
        <v>3</v>
      </c>
      <c r="P502" s="23" t="s">
        <v>3</v>
      </c>
    </row>
    <row r="503" spans="1:16" hidden="1" outlineLevel="1">
      <c r="A503" s="23" t="s">
        <v>1188</v>
      </c>
      <c r="B503" s="24" t="s">
        <v>135</v>
      </c>
      <c r="C503" s="34">
        <v>4000</v>
      </c>
      <c r="D503" s="23">
        <v>1</v>
      </c>
      <c r="E503" s="4">
        <f t="shared" si="176"/>
        <v>4160</v>
      </c>
      <c r="F503" s="4">
        <f t="shared" si="177"/>
        <v>4240</v>
      </c>
      <c r="G503" s="4">
        <f t="shared" si="178"/>
        <v>4400</v>
      </c>
      <c r="H503" s="4">
        <f t="shared" si="179"/>
        <v>4960</v>
      </c>
      <c r="I503" s="23" t="s">
        <v>3</v>
      </c>
      <c r="J503" s="23" t="s">
        <v>4</v>
      </c>
      <c r="K503" s="23" t="s">
        <v>3</v>
      </c>
      <c r="L503" s="23" t="s">
        <v>3</v>
      </c>
      <c r="M503" s="23" t="s">
        <v>3</v>
      </c>
      <c r="N503" s="23" t="s">
        <v>3</v>
      </c>
      <c r="O503" s="23" t="s">
        <v>3</v>
      </c>
      <c r="P503" s="23" t="s">
        <v>3</v>
      </c>
    </row>
    <row r="504" spans="1:16" hidden="1" outlineLevel="1">
      <c r="A504" s="23" t="s">
        <v>1505</v>
      </c>
      <c r="B504" s="24" t="s">
        <v>135</v>
      </c>
      <c r="C504" s="34">
        <v>5000</v>
      </c>
      <c r="D504" s="23">
        <v>1</v>
      </c>
      <c r="E504" s="4">
        <f t="shared" si="176"/>
        <v>5200</v>
      </c>
      <c r="F504" s="4">
        <f t="shared" si="177"/>
        <v>5300</v>
      </c>
      <c r="G504" s="4">
        <f t="shared" si="178"/>
        <v>5500</v>
      </c>
      <c r="H504" s="4">
        <f t="shared" si="179"/>
        <v>6200</v>
      </c>
      <c r="I504" s="23" t="s">
        <v>3</v>
      </c>
      <c r="J504" s="23" t="s">
        <v>3</v>
      </c>
      <c r="K504" s="23" t="s">
        <v>4</v>
      </c>
      <c r="L504" s="23" t="s">
        <v>3</v>
      </c>
      <c r="M504" s="23" t="s">
        <v>3</v>
      </c>
      <c r="N504" s="23" t="s">
        <v>3</v>
      </c>
      <c r="O504" s="23" t="s">
        <v>3</v>
      </c>
      <c r="P504" s="23" t="s">
        <v>3</v>
      </c>
    </row>
    <row r="505" spans="1:16" hidden="1" outlineLevel="1">
      <c r="A505" s="23" t="s">
        <v>507</v>
      </c>
      <c r="B505" s="24" t="s">
        <v>135</v>
      </c>
      <c r="C505" s="34">
        <v>7500</v>
      </c>
      <c r="D505" s="23">
        <v>1</v>
      </c>
      <c r="E505" s="4">
        <f t="shared" si="176"/>
        <v>7800</v>
      </c>
      <c r="F505" s="4">
        <f t="shared" si="177"/>
        <v>7950</v>
      </c>
      <c r="G505" s="4">
        <f t="shared" si="178"/>
        <v>8250</v>
      </c>
      <c r="H505" s="4">
        <f t="shared" si="179"/>
        <v>9300</v>
      </c>
      <c r="I505" s="23" t="s">
        <v>3</v>
      </c>
      <c r="J505" s="23" t="s">
        <v>3</v>
      </c>
      <c r="K505" s="23" t="s">
        <v>3</v>
      </c>
      <c r="L505" s="23" t="s">
        <v>4</v>
      </c>
      <c r="M505" s="23" t="s">
        <v>3</v>
      </c>
      <c r="N505" s="23" t="s">
        <v>3</v>
      </c>
      <c r="O505" s="23" t="s">
        <v>3</v>
      </c>
      <c r="P505" s="23" t="s">
        <v>3</v>
      </c>
    </row>
    <row r="506" spans="1:16" hidden="1" outlineLevel="1">
      <c r="A506" s="23" t="s">
        <v>1189</v>
      </c>
      <c r="B506" s="24" t="s">
        <v>135</v>
      </c>
      <c r="C506" s="34">
        <v>5000</v>
      </c>
      <c r="D506" s="23">
        <v>1</v>
      </c>
      <c r="E506" s="4">
        <f t="shared" si="176"/>
        <v>5200</v>
      </c>
      <c r="F506" s="4">
        <f t="shared" si="177"/>
        <v>5300</v>
      </c>
      <c r="G506" s="4">
        <f t="shared" si="178"/>
        <v>5500</v>
      </c>
      <c r="H506" s="4">
        <f t="shared" si="179"/>
        <v>6200</v>
      </c>
      <c r="I506" s="23" t="s">
        <v>3</v>
      </c>
      <c r="J506" s="23" t="s">
        <v>3</v>
      </c>
      <c r="K506" s="23" t="s">
        <v>3</v>
      </c>
      <c r="L506" s="23" t="s">
        <v>3</v>
      </c>
      <c r="M506" s="23" t="s">
        <v>4</v>
      </c>
      <c r="N506" s="23" t="s">
        <v>3</v>
      </c>
      <c r="O506" s="23" t="s">
        <v>3</v>
      </c>
      <c r="P506" s="23" t="s">
        <v>3</v>
      </c>
    </row>
    <row r="507" spans="1:16" hidden="1" outlineLevel="1">
      <c r="A507" s="55" t="s">
        <v>509</v>
      </c>
      <c r="B507" s="56" t="s">
        <v>135</v>
      </c>
      <c r="C507" s="57">
        <v>1000</v>
      </c>
      <c r="D507" s="23">
        <v>1</v>
      </c>
      <c r="E507" s="4">
        <f t="shared" si="176"/>
        <v>1040</v>
      </c>
      <c r="F507" s="4">
        <f t="shared" si="177"/>
        <v>1060</v>
      </c>
      <c r="G507" s="4">
        <f t="shared" si="178"/>
        <v>1100</v>
      </c>
      <c r="H507" s="4">
        <f t="shared" si="179"/>
        <v>1240</v>
      </c>
      <c r="I507" s="23" t="s">
        <v>3</v>
      </c>
      <c r="J507" s="23" t="s">
        <v>3</v>
      </c>
      <c r="K507" s="23" t="s">
        <v>3</v>
      </c>
      <c r="L507" s="23" t="s">
        <v>3</v>
      </c>
      <c r="M507" s="23" t="s">
        <v>3</v>
      </c>
      <c r="N507" s="23" t="s">
        <v>4</v>
      </c>
      <c r="O507" s="23" t="s">
        <v>3</v>
      </c>
      <c r="P507" s="23" t="s">
        <v>3</v>
      </c>
    </row>
    <row r="508" spans="1:16" hidden="1" outlineLevel="1">
      <c r="A508" s="55" t="s">
        <v>508</v>
      </c>
      <c r="B508" s="56" t="s">
        <v>135</v>
      </c>
      <c r="C508" s="57">
        <v>0</v>
      </c>
      <c r="D508" s="23">
        <v>1</v>
      </c>
      <c r="E508" s="4">
        <f t="shared" si="176"/>
        <v>0</v>
      </c>
      <c r="F508" s="4">
        <f t="shared" si="177"/>
        <v>0</v>
      </c>
      <c r="G508" s="4">
        <f t="shared" si="178"/>
        <v>0</v>
      </c>
      <c r="H508" s="4">
        <f t="shared" si="179"/>
        <v>0</v>
      </c>
      <c r="I508" s="23" t="s">
        <v>3</v>
      </c>
      <c r="J508" s="23" t="s">
        <v>3</v>
      </c>
      <c r="K508" s="23" t="s">
        <v>3</v>
      </c>
      <c r="L508" s="23" t="s">
        <v>3</v>
      </c>
      <c r="M508" s="23" t="s">
        <v>3</v>
      </c>
      <c r="N508" s="23" t="s">
        <v>3</v>
      </c>
      <c r="O508" s="23" t="s">
        <v>4</v>
      </c>
      <c r="P508" s="23" t="s">
        <v>3</v>
      </c>
    </row>
    <row r="509" spans="1:16" hidden="1" outlineLevel="1">
      <c r="A509" s="23" t="s">
        <v>510</v>
      </c>
      <c r="B509" s="24" t="s">
        <v>135</v>
      </c>
      <c r="C509" s="34">
        <v>10000</v>
      </c>
      <c r="D509" s="23">
        <v>1</v>
      </c>
      <c r="E509" s="4">
        <f t="shared" si="176"/>
        <v>10400</v>
      </c>
      <c r="F509" s="4">
        <f t="shared" si="177"/>
        <v>10600</v>
      </c>
      <c r="G509" s="4">
        <f t="shared" si="178"/>
        <v>11000</v>
      </c>
      <c r="H509" s="4">
        <f t="shared" si="179"/>
        <v>12400</v>
      </c>
      <c r="I509" s="23" t="s">
        <v>3</v>
      </c>
      <c r="J509" s="23" t="s">
        <v>3</v>
      </c>
      <c r="K509" s="23" t="s">
        <v>3</v>
      </c>
      <c r="L509" s="23" t="s">
        <v>3</v>
      </c>
      <c r="M509" s="23" t="s">
        <v>3</v>
      </c>
      <c r="N509" s="23" t="s">
        <v>3</v>
      </c>
      <c r="O509" s="23" t="s">
        <v>3</v>
      </c>
      <c r="P509" s="23" t="s">
        <v>4</v>
      </c>
    </row>
    <row r="510" spans="1:16" ht="22.5" hidden="1" outlineLevel="1">
      <c r="A510" s="45" t="s">
        <v>511</v>
      </c>
      <c r="B510" s="24" t="s">
        <v>135</v>
      </c>
      <c r="C510" s="34">
        <v>12500</v>
      </c>
      <c r="D510" s="23">
        <v>1</v>
      </c>
      <c r="E510" s="4">
        <f t="shared" si="176"/>
        <v>13000</v>
      </c>
      <c r="F510" s="4">
        <f t="shared" si="177"/>
        <v>13250</v>
      </c>
      <c r="G510" s="4">
        <f t="shared" si="178"/>
        <v>13750</v>
      </c>
      <c r="H510" s="4">
        <f t="shared" si="179"/>
        <v>15500</v>
      </c>
      <c r="I510" s="23" t="s">
        <v>3</v>
      </c>
      <c r="J510" s="23" t="s">
        <v>3</v>
      </c>
      <c r="K510" s="23" t="s">
        <v>3</v>
      </c>
      <c r="L510" s="23" t="s">
        <v>3</v>
      </c>
      <c r="M510" s="23" t="s">
        <v>3</v>
      </c>
      <c r="N510" s="23" t="s">
        <v>3</v>
      </c>
      <c r="O510" s="23" t="s">
        <v>3</v>
      </c>
      <c r="P510" s="23" t="s">
        <v>4</v>
      </c>
    </row>
    <row r="511" spans="1:16" hidden="1" outlineLevel="1">
      <c r="A511" s="23" t="s">
        <v>512</v>
      </c>
      <c r="B511" s="24" t="s">
        <v>135</v>
      </c>
      <c r="C511" s="34">
        <v>1000</v>
      </c>
      <c r="D511" s="23">
        <v>1</v>
      </c>
      <c r="E511" s="4">
        <f t="shared" si="176"/>
        <v>1040</v>
      </c>
      <c r="F511" s="4">
        <f t="shared" si="177"/>
        <v>1060</v>
      </c>
      <c r="G511" s="4">
        <f t="shared" si="178"/>
        <v>1100</v>
      </c>
      <c r="H511" s="4">
        <f t="shared" si="179"/>
        <v>1240</v>
      </c>
      <c r="I511" s="23" t="s">
        <v>3</v>
      </c>
      <c r="J511" s="23" t="s">
        <v>3</v>
      </c>
      <c r="K511" s="23" t="s">
        <v>3</v>
      </c>
      <c r="L511" s="23" t="s">
        <v>3</v>
      </c>
      <c r="M511" s="23" t="s">
        <v>3</v>
      </c>
      <c r="N511" s="23" t="s">
        <v>3</v>
      </c>
      <c r="O511" s="23" t="s">
        <v>4</v>
      </c>
      <c r="P511" s="23" t="s">
        <v>3</v>
      </c>
    </row>
    <row r="512" spans="1:16" hidden="1" outlineLevel="1">
      <c r="A512" s="23" t="s">
        <v>513</v>
      </c>
      <c r="B512" s="24" t="s">
        <v>135</v>
      </c>
      <c r="C512" s="34">
        <v>10000</v>
      </c>
      <c r="D512" s="23">
        <v>1</v>
      </c>
      <c r="E512" s="4">
        <f t="shared" si="176"/>
        <v>10400</v>
      </c>
      <c r="F512" s="4">
        <f t="shared" si="177"/>
        <v>10600</v>
      </c>
      <c r="G512" s="4">
        <f t="shared" si="178"/>
        <v>11000</v>
      </c>
      <c r="H512" s="4">
        <f t="shared" si="179"/>
        <v>12400</v>
      </c>
      <c r="I512" s="23" t="s">
        <v>3</v>
      </c>
      <c r="J512" s="23" t="s">
        <v>3</v>
      </c>
      <c r="K512" s="23" t="s">
        <v>3</v>
      </c>
      <c r="L512" s="23" t="s">
        <v>3</v>
      </c>
      <c r="M512" s="23" t="s">
        <v>3</v>
      </c>
      <c r="N512" s="23" t="s">
        <v>4</v>
      </c>
      <c r="O512" s="23" t="s">
        <v>3</v>
      </c>
      <c r="P512" s="23" t="s">
        <v>3</v>
      </c>
    </row>
    <row r="513" spans="1:16" hidden="1" outlineLevel="1">
      <c r="A513" s="23" t="s">
        <v>514</v>
      </c>
      <c r="B513" s="24" t="s">
        <v>135</v>
      </c>
      <c r="C513" s="34">
        <v>25000</v>
      </c>
      <c r="D513" s="23">
        <v>1</v>
      </c>
      <c r="E513" s="4">
        <f t="shared" si="176"/>
        <v>26000</v>
      </c>
      <c r="F513" s="4">
        <f t="shared" si="177"/>
        <v>26500</v>
      </c>
      <c r="G513" s="4">
        <f t="shared" si="178"/>
        <v>27500</v>
      </c>
      <c r="H513" s="4">
        <f t="shared" si="179"/>
        <v>31000</v>
      </c>
      <c r="I513" s="23" t="s">
        <v>3</v>
      </c>
      <c r="J513" s="23" t="s">
        <v>3</v>
      </c>
      <c r="K513" s="23" t="s">
        <v>3</v>
      </c>
      <c r="L513" s="23" t="s">
        <v>3</v>
      </c>
      <c r="M513" s="23" t="s">
        <v>4</v>
      </c>
      <c r="N513" s="23" t="s">
        <v>3</v>
      </c>
      <c r="O513" s="23" t="s">
        <v>3</v>
      </c>
      <c r="P513" s="23" t="s">
        <v>3</v>
      </c>
    </row>
    <row r="514" spans="1:16" hidden="1" outlineLevel="1">
      <c r="A514" s="23" t="s">
        <v>515</v>
      </c>
      <c r="B514" s="24" t="s">
        <v>135</v>
      </c>
      <c r="C514" s="34">
        <v>5000</v>
      </c>
      <c r="D514" s="23">
        <v>1</v>
      </c>
      <c r="E514" s="4">
        <f t="shared" si="176"/>
        <v>5200</v>
      </c>
      <c r="F514" s="4">
        <f t="shared" si="177"/>
        <v>5300</v>
      </c>
      <c r="G514" s="4">
        <f t="shared" si="178"/>
        <v>5500</v>
      </c>
      <c r="H514" s="4">
        <f t="shared" si="179"/>
        <v>6200</v>
      </c>
      <c r="I514" s="23" t="s">
        <v>3</v>
      </c>
      <c r="J514" s="23" t="s">
        <v>3</v>
      </c>
      <c r="K514" s="23" t="s">
        <v>3</v>
      </c>
      <c r="L514" s="23" t="s">
        <v>4</v>
      </c>
      <c r="M514" s="23" t="s">
        <v>3</v>
      </c>
      <c r="N514" s="23" t="s">
        <v>3</v>
      </c>
      <c r="O514" s="23" t="s">
        <v>3</v>
      </c>
      <c r="P514" s="23" t="s">
        <v>3</v>
      </c>
    </row>
    <row r="515" spans="1:16" hidden="1" outlineLevel="1">
      <c r="A515" s="23" t="s">
        <v>516</v>
      </c>
      <c r="B515" s="24" t="s">
        <v>135</v>
      </c>
      <c r="C515" s="34">
        <v>3000</v>
      </c>
      <c r="D515" s="23">
        <v>1</v>
      </c>
      <c r="E515" s="4">
        <f t="shared" si="176"/>
        <v>3120</v>
      </c>
      <c r="F515" s="4">
        <f t="shared" si="177"/>
        <v>3180</v>
      </c>
      <c r="G515" s="4">
        <f t="shared" si="178"/>
        <v>3300</v>
      </c>
      <c r="H515" s="4">
        <f t="shared" si="179"/>
        <v>3720</v>
      </c>
      <c r="I515" s="23" t="s">
        <v>3</v>
      </c>
      <c r="J515" s="23" t="s">
        <v>3</v>
      </c>
      <c r="K515" s="23" t="s">
        <v>4</v>
      </c>
      <c r="L515" s="23" t="s">
        <v>3</v>
      </c>
      <c r="M515" s="23" t="s">
        <v>3</v>
      </c>
      <c r="N515" s="23" t="s">
        <v>3</v>
      </c>
      <c r="O515" s="23" t="s">
        <v>3</v>
      </c>
      <c r="P515" s="23" t="s">
        <v>3</v>
      </c>
    </row>
    <row r="516" spans="1:16" hidden="1" outlineLevel="1">
      <c r="A516" s="23" t="s">
        <v>517</v>
      </c>
      <c r="B516" s="24" t="s">
        <v>135</v>
      </c>
      <c r="C516" s="34">
        <v>750</v>
      </c>
      <c r="D516" s="23">
        <v>1</v>
      </c>
      <c r="E516" s="4">
        <f t="shared" si="176"/>
        <v>780</v>
      </c>
      <c r="F516" s="4">
        <f t="shared" si="177"/>
        <v>795</v>
      </c>
      <c r="G516" s="4">
        <f t="shared" si="178"/>
        <v>825</v>
      </c>
      <c r="H516" s="4">
        <f t="shared" si="179"/>
        <v>930</v>
      </c>
      <c r="I516" s="23" t="s">
        <v>3</v>
      </c>
      <c r="J516" s="23" t="s">
        <v>4</v>
      </c>
      <c r="K516" s="23" t="s">
        <v>3</v>
      </c>
      <c r="L516" s="23" t="s">
        <v>3</v>
      </c>
      <c r="M516" s="23" t="s">
        <v>3</v>
      </c>
      <c r="N516" s="23" t="s">
        <v>3</v>
      </c>
      <c r="O516" s="23" t="s">
        <v>3</v>
      </c>
      <c r="P516" s="23" t="s">
        <v>3</v>
      </c>
    </row>
    <row r="517" spans="1:16" hidden="1" outlineLevel="1">
      <c r="A517" s="23" t="s">
        <v>1195</v>
      </c>
      <c r="B517" s="24" t="s">
        <v>135</v>
      </c>
      <c r="C517" s="34">
        <v>5000</v>
      </c>
      <c r="D517" s="23">
        <v>1</v>
      </c>
      <c r="E517" s="4">
        <f t="shared" si="176"/>
        <v>5200</v>
      </c>
      <c r="F517" s="4">
        <f t="shared" si="177"/>
        <v>5300</v>
      </c>
      <c r="G517" s="4">
        <f t="shared" si="178"/>
        <v>5500</v>
      </c>
      <c r="H517" s="4">
        <f t="shared" si="179"/>
        <v>6200</v>
      </c>
      <c r="I517" s="23" t="s">
        <v>4</v>
      </c>
      <c r="J517" s="23" t="s">
        <v>3</v>
      </c>
      <c r="K517" s="23" t="s">
        <v>3</v>
      </c>
      <c r="L517" s="23" t="s">
        <v>3</v>
      </c>
      <c r="M517" s="23" t="s">
        <v>3</v>
      </c>
      <c r="N517" s="23" t="s">
        <v>3</v>
      </c>
      <c r="O517" s="23" t="s">
        <v>3</v>
      </c>
      <c r="P517" s="23" t="s">
        <v>3</v>
      </c>
    </row>
    <row r="518" spans="1:16" hidden="1" outlineLevel="1">
      <c r="A518" s="23" t="s">
        <v>1190</v>
      </c>
      <c r="B518" s="24" t="s">
        <v>135</v>
      </c>
      <c r="C518" s="34">
        <v>2500</v>
      </c>
      <c r="D518" s="23">
        <v>1</v>
      </c>
      <c r="E518" s="4">
        <f t="shared" si="176"/>
        <v>2600</v>
      </c>
      <c r="F518" s="4">
        <f t="shared" si="177"/>
        <v>2650</v>
      </c>
      <c r="G518" s="4">
        <f t="shared" si="178"/>
        <v>2750</v>
      </c>
      <c r="H518" s="4">
        <f t="shared" si="179"/>
        <v>3100</v>
      </c>
      <c r="I518" s="23" t="s">
        <v>4</v>
      </c>
      <c r="J518" s="23" t="s">
        <v>3</v>
      </c>
      <c r="K518" s="23" t="s">
        <v>3</v>
      </c>
      <c r="L518" s="23" t="s">
        <v>3</v>
      </c>
      <c r="M518" s="23" t="s">
        <v>3</v>
      </c>
      <c r="N518" s="23" t="s">
        <v>3</v>
      </c>
      <c r="O518" s="23" t="s">
        <v>3</v>
      </c>
      <c r="P518" s="23" t="s">
        <v>3</v>
      </c>
    </row>
    <row r="519" spans="1:16" hidden="1" outlineLevel="1">
      <c r="A519" s="23" t="s">
        <v>1193</v>
      </c>
      <c r="B519" s="24" t="s">
        <v>135</v>
      </c>
      <c r="C519" s="34">
        <v>3250</v>
      </c>
      <c r="D519" s="23">
        <v>1</v>
      </c>
      <c r="E519" s="4">
        <f t="shared" si="176"/>
        <v>3380</v>
      </c>
      <c r="F519" s="4">
        <f t="shared" si="177"/>
        <v>3445</v>
      </c>
      <c r="G519" s="4">
        <f t="shared" si="178"/>
        <v>3575</v>
      </c>
      <c r="H519" s="4">
        <f t="shared" si="179"/>
        <v>4030</v>
      </c>
      <c r="I519" s="23" t="s">
        <v>3</v>
      </c>
      <c r="J519" s="23" t="s">
        <v>4</v>
      </c>
      <c r="K519" s="23" t="s">
        <v>3</v>
      </c>
      <c r="L519" s="23" t="s">
        <v>3</v>
      </c>
      <c r="M519" s="23" t="s">
        <v>3</v>
      </c>
      <c r="N519" s="23" t="s">
        <v>3</v>
      </c>
      <c r="O519" s="23" t="s">
        <v>3</v>
      </c>
      <c r="P519" s="23" t="s">
        <v>3</v>
      </c>
    </row>
    <row r="520" spans="1:16" hidden="1" outlineLevel="1">
      <c r="A520" s="23" t="s">
        <v>1191</v>
      </c>
      <c r="B520" s="24" t="s">
        <v>135</v>
      </c>
      <c r="C520" s="34">
        <v>5000</v>
      </c>
      <c r="D520" s="23">
        <v>1</v>
      </c>
      <c r="E520" s="4">
        <f t="shared" si="176"/>
        <v>5200</v>
      </c>
      <c r="F520" s="4">
        <f t="shared" si="177"/>
        <v>5300</v>
      </c>
      <c r="G520" s="4">
        <f t="shared" si="178"/>
        <v>5500</v>
      </c>
      <c r="H520" s="4">
        <f t="shared" si="179"/>
        <v>6200</v>
      </c>
      <c r="I520" s="23" t="s">
        <v>3</v>
      </c>
      <c r="J520" s="23" t="s">
        <v>3</v>
      </c>
      <c r="K520" s="23" t="s">
        <v>4</v>
      </c>
      <c r="L520" s="23" t="s">
        <v>3</v>
      </c>
      <c r="M520" s="23" t="s">
        <v>3</v>
      </c>
      <c r="N520" s="23" t="s">
        <v>3</v>
      </c>
      <c r="O520" s="23" t="s">
        <v>3</v>
      </c>
      <c r="P520" s="23" t="s">
        <v>3</v>
      </c>
    </row>
    <row r="521" spans="1:16" hidden="1" outlineLevel="1">
      <c r="A521" s="23" t="s">
        <v>1192</v>
      </c>
      <c r="B521" s="24" t="s">
        <v>135</v>
      </c>
      <c r="C521" s="34">
        <v>5000</v>
      </c>
      <c r="D521" s="23">
        <v>1</v>
      </c>
      <c r="E521" s="4">
        <f t="shared" si="176"/>
        <v>5200</v>
      </c>
      <c r="F521" s="4">
        <f t="shared" si="177"/>
        <v>5300</v>
      </c>
      <c r="G521" s="4">
        <f t="shared" si="178"/>
        <v>5500</v>
      </c>
      <c r="H521" s="4">
        <f t="shared" si="179"/>
        <v>6200</v>
      </c>
      <c r="I521" s="23" t="s">
        <v>3</v>
      </c>
      <c r="J521" s="23" t="s">
        <v>3</v>
      </c>
      <c r="K521" s="23" t="s">
        <v>3</v>
      </c>
      <c r="L521" s="23" t="s">
        <v>4</v>
      </c>
      <c r="M521" s="23" t="s">
        <v>3</v>
      </c>
      <c r="N521" s="23" t="s">
        <v>3</v>
      </c>
      <c r="O521" s="23" t="s">
        <v>3</v>
      </c>
      <c r="P521" s="23" t="s">
        <v>3</v>
      </c>
    </row>
    <row r="522" spans="1:16" hidden="1" outlineLevel="1">
      <c r="A522" s="23" t="s">
        <v>1194</v>
      </c>
      <c r="B522" s="24" t="s">
        <v>135</v>
      </c>
      <c r="C522" s="34">
        <v>5000</v>
      </c>
      <c r="D522" s="23">
        <v>1</v>
      </c>
      <c r="E522" s="4">
        <f t="shared" si="176"/>
        <v>5200</v>
      </c>
      <c r="F522" s="4">
        <f t="shared" si="177"/>
        <v>5300</v>
      </c>
      <c r="G522" s="4">
        <f t="shared" si="178"/>
        <v>5500</v>
      </c>
      <c r="H522" s="4">
        <f t="shared" si="179"/>
        <v>6200</v>
      </c>
      <c r="I522" s="23" t="s">
        <v>3</v>
      </c>
      <c r="J522" s="23" t="s">
        <v>3</v>
      </c>
      <c r="K522" s="23" t="s">
        <v>3</v>
      </c>
      <c r="L522" s="23" t="s">
        <v>3</v>
      </c>
      <c r="M522" s="23" t="s">
        <v>4</v>
      </c>
      <c r="N522" s="23" t="s">
        <v>3</v>
      </c>
      <c r="O522" s="23" t="s">
        <v>3</v>
      </c>
      <c r="P522" s="23" t="s">
        <v>3</v>
      </c>
    </row>
    <row r="523" spans="1:16" hidden="1" outlineLevel="1">
      <c r="A523" s="23" t="s">
        <v>518</v>
      </c>
      <c r="B523" s="24" t="s">
        <v>135</v>
      </c>
      <c r="C523" s="34">
        <v>4000</v>
      </c>
      <c r="D523" s="23">
        <v>1</v>
      </c>
      <c r="E523" s="4">
        <f t="shared" si="176"/>
        <v>4160</v>
      </c>
      <c r="F523" s="4">
        <f t="shared" si="177"/>
        <v>4240</v>
      </c>
      <c r="G523" s="4">
        <f t="shared" si="178"/>
        <v>4400</v>
      </c>
      <c r="H523" s="4">
        <f t="shared" si="179"/>
        <v>4960</v>
      </c>
      <c r="I523" s="23" t="s">
        <v>3</v>
      </c>
      <c r="J523" s="23" t="s">
        <v>3</v>
      </c>
      <c r="K523" s="23" t="s">
        <v>3</v>
      </c>
      <c r="L523" s="23" t="s">
        <v>3</v>
      </c>
      <c r="M523" s="23" t="s">
        <v>3</v>
      </c>
      <c r="N523" s="23" t="s">
        <v>4</v>
      </c>
      <c r="O523" s="23" t="s">
        <v>3</v>
      </c>
      <c r="P523" s="23" t="s">
        <v>3</v>
      </c>
    </row>
    <row r="524" spans="1:16" hidden="1" outlineLevel="1">
      <c r="A524" s="23" t="s">
        <v>520</v>
      </c>
      <c r="B524" s="24" t="s">
        <v>135</v>
      </c>
      <c r="C524" s="34">
        <v>8000</v>
      </c>
      <c r="D524" s="23">
        <v>1</v>
      </c>
      <c r="E524" s="4">
        <f t="shared" si="176"/>
        <v>8320</v>
      </c>
      <c r="F524" s="4">
        <f t="shared" si="177"/>
        <v>8480</v>
      </c>
      <c r="G524" s="4">
        <f t="shared" si="178"/>
        <v>8800</v>
      </c>
      <c r="H524" s="4">
        <f t="shared" si="179"/>
        <v>9920</v>
      </c>
      <c r="I524" s="23" t="s">
        <v>3</v>
      </c>
      <c r="J524" s="23" t="s">
        <v>3</v>
      </c>
      <c r="K524" s="23" t="s">
        <v>3</v>
      </c>
      <c r="L524" s="23" t="s">
        <v>3</v>
      </c>
      <c r="M524" s="23" t="s">
        <v>3</v>
      </c>
      <c r="N524" s="23" t="s">
        <v>3</v>
      </c>
      <c r="O524" s="23" t="s">
        <v>4</v>
      </c>
      <c r="P524" s="23" t="s">
        <v>3</v>
      </c>
    </row>
    <row r="525" spans="1:16" hidden="1" outlineLevel="1">
      <c r="A525" s="23" t="s">
        <v>522</v>
      </c>
      <c r="B525" s="24" t="s">
        <v>135</v>
      </c>
      <c r="C525" s="34">
        <v>4000</v>
      </c>
      <c r="D525" s="23">
        <v>1</v>
      </c>
      <c r="E525" s="4">
        <f t="shared" si="176"/>
        <v>4160</v>
      </c>
      <c r="F525" s="4">
        <f t="shared" si="177"/>
        <v>4240</v>
      </c>
      <c r="G525" s="4">
        <f t="shared" si="178"/>
        <v>4400</v>
      </c>
      <c r="H525" s="4">
        <f t="shared" si="179"/>
        <v>4960</v>
      </c>
      <c r="I525" s="23" t="s">
        <v>3</v>
      </c>
      <c r="J525" s="23" t="s">
        <v>3</v>
      </c>
      <c r="K525" s="23" t="s">
        <v>3</v>
      </c>
      <c r="L525" s="23" t="s">
        <v>3</v>
      </c>
      <c r="M525" s="23" t="s">
        <v>3</v>
      </c>
      <c r="N525" s="23" t="s">
        <v>3</v>
      </c>
      <c r="O525" s="23" t="s">
        <v>3</v>
      </c>
      <c r="P525" s="23" t="s">
        <v>4</v>
      </c>
    </row>
    <row r="526" spans="1:16" hidden="1" outlineLevel="1">
      <c r="A526" s="23" t="s">
        <v>521</v>
      </c>
      <c r="B526" s="24" t="s">
        <v>135</v>
      </c>
      <c r="C526" s="34">
        <v>1000</v>
      </c>
      <c r="D526" s="23">
        <v>1</v>
      </c>
      <c r="E526" s="4">
        <f t="shared" si="176"/>
        <v>1040</v>
      </c>
      <c r="F526" s="4">
        <f t="shared" si="177"/>
        <v>1060</v>
      </c>
      <c r="G526" s="4">
        <f t="shared" si="178"/>
        <v>1100</v>
      </c>
      <c r="H526" s="4">
        <f t="shared" si="179"/>
        <v>1240</v>
      </c>
      <c r="I526" s="23" t="s">
        <v>3</v>
      </c>
      <c r="J526" s="23" t="s">
        <v>3</v>
      </c>
      <c r="K526" s="23" t="s">
        <v>3</v>
      </c>
      <c r="L526" s="23" t="s">
        <v>3</v>
      </c>
      <c r="M526" s="23" t="s">
        <v>3</v>
      </c>
      <c r="N526" s="23" t="s">
        <v>3</v>
      </c>
      <c r="O526" s="23" t="s">
        <v>4</v>
      </c>
      <c r="P526" s="23" t="s">
        <v>3</v>
      </c>
    </row>
    <row r="527" spans="1:16" hidden="1" outlineLevel="1">
      <c r="A527" s="23" t="s">
        <v>519</v>
      </c>
      <c r="B527" s="24" t="s">
        <v>135</v>
      </c>
      <c r="C527" s="34">
        <v>5000</v>
      </c>
      <c r="D527" s="23">
        <v>1</v>
      </c>
      <c r="E527" s="4">
        <f t="shared" si="176"/>
        <v>5200</v>
      </c>
      <c r="F527" s="4">
        <f t="shared" si="177"/>
        <v>5300</v>
      </c>
      <c r="G527" s="4">
        <f t="shared" si="178"/>
        <v>5500</v>
      </c>
      <c r="H527" s="4">
        <f t="shared" si="179"/>
        <v>6200</v>
      </c>
      <c r="I527" s="23" t="s">
        <v>3</v>
      </c>
      <c r="J527" s="23" t="s">
        <v>3</v>
      </c>
      <c r="K527" s="23" t="s">
        <v>3</v>
      </c>
      <c r="L527" s="23" t="s">
        <v>3</v>
      </c>
      <c r="M527" s="23" t="s">
        <v>3</v>
      </c>
      <c r="N527" s="23" t="s">
        <v>4</v>
      </c>
      <c r="O527" s="23" t="s">
        <v>3</v>
      </c>
      <c r="P527" s="23" t="s">
        <v>3</v>
      </c>
    </row>
    <row r="528" spans="1:16" hidden="1" outlineLevel="1">
      <c r="A528" s="23" t="s">
        <v>523</v>
      </c>
      <c r="B528" s="24" t="s">
        <v>135</v>
      </c>
      <c r="C528" s="34">
        <v>200</v>
      </c>
      <c r="D528" s="23">
        <v>1</v>
      </c>
      <c r="E528" s="4">
        <f t="shared" si="176"/>
        <v>208</v>
      </c>
      <c r="F528" s="4">
        <f t="shared" si="177"/>
        <v>212</v>
      </c>
      <c r="G528" s="4">
        <f t="shared" si="178"/>
        <v>220</v>
      </c>
      <c r="H528" s="4">
        <f t="shared" si="179"/>
        <v>248</v>
      </c>
      <c r="I528" s="23" t="s">
        <v>4</v>
      </c>
      <c r="J528" s="23" t="s">
        <v>3</v>
      </c>
      <c r="K528" s="23" t="s">
        <v>3</v>
      </c>
      <c r="L528" s="23" t="s">
        <v>3</v>
      </c>
      <c r="M528" s="23" t="s">
        <v>3</v>
      </c>
      <c r="N528" s="23" t="s">
        <v>3</v>
      </c>
      <c r="O528" s="23" t="s">
        <v>3</v>
      </c>
      <c r="P528" s="23" t="s">
        <v>3</v>
      </c>
    </row>
    <row r="529" spans="1:16" hidden="1" outlineLevel="1">
      <c r="A529" s="23" t="s">
        <v>524</v>
      </c>
      <c r="B529" s="24" t="s">
        <v>135</v>
      </c>
      <c r="C529" s="34">
        <v>7000</v>
      </c>
      <c r="D529" s="23">
        <v>1</v>
      </c>
      <c r="E529" s="4">
        <f t="shared" si="176"/>
        <v>7280</v>
      </c>
      <c r="F529" s="4">
        <f t="shared" si="177"/>
        <v>7420</v>
      </c>
      <c r="G529" s="4">
        <f t="shared" si="178"/>
        <v>7700</v>
      </c>
      <c r="H529" s="4">
        <f t="shared" si="179"/>
        <v>8680</v>
      </c>
      <c r="I529" s="23" t="s">
        <v>4</v>
      </c>
      <c r="J529" s="23" t="s">
        <v>3</v>
      </c>
      <c r="K529" s="23" t="s">
        <v>3</v>
      </c>
      <c r="L529" s="23" t="s">
        <v>3</v>
      </c>
      <c r="M529" s="23" t="s">
        <v>3</v>
      </c>
      <c r="N529" s="23" t="s">
        <v>3</v>
      </c>
      <c r="O529" s="23" t="s">
        <v>3</v>
      </c>
      <c r="P529" s="23" t="s">
        <v>3</v>
      </c>
    </row>
    <row r="530" spans="1:16" collapsed="1">
      <c r="A530" s="23"/>
      <c r="B530" s="24"/>
      <c r="C530" s="24"/>
      <c r="D530" s="23"/>
      <c r="E530" s="23"/>
      <c r="F530" s="23"/>
      <c r="G530" s="23"/>
      <c r="H530" s="23"/>
      <c r="I530" s="23"/>
      <c r="J530" s="23"/>
      <c r="K530" s="23"/>
      <c r="L530" s="23"/>
      <c r="M530" s="23"/>
      <c r="N530" s="23"/>
      <c r="O530" s="23"/>
      <c r="P530" s="23"/>
    </row>
    <row r="531" spans="1:16">
      <c r="A531" s="46" t="s">
        <v>525</v>
      </c>
      <c r="B531" s="47" t="s">
        <v>370</v>
      </c>
      <c r="C531" s="47" t="s">
        <v>11</v>
      </c>
      <c r="D531" s="47" t="s">
        <v>6</v>
      </c>
      <c r="E531" s="81" t="s">
        <v>2</v>
      </c>
      <c r="F531" s="81"/>
      <c r="G531" s="81"/>
      <c r="H531" s="81"/>
      <c r="I531" s="82" t="s">
        <v>5</v>
      </c>
      <c r="J531" s="82"/>
      <c r="K531" s="82"/>
      <c r="L531" s="82"/>
      <c r="M531" s="82"/>
      <c r="N531" s="82"/>
      <c r="O531" s="82"/>
      <c r="P531" s="82"/>
    </row>
    <row r="532" spans="1:16">
      <c r="A532" s="23"/>
      <c r="B532" s="24"/>
      <c r="C532" s="24"/>
      <c r="D532" s="24"/>
      <c r="E532" s="44"/>
      <c r="F532" s="44"/>
      <c r="G532" s="44"/>
      <c r="H532" s="44"/>
      <c r="I532" s="23">
        <v>1</v>
      </c>
      <c r="J532" s="23">
        <v>2</v>
      </c>
      <c r="K532" s="23">
        <v>3</v>
      </c>
      <c r="L532" s="23">
        <v>4</v>
      </c>
      <c r="M532" s="23">
        <v>5</v>
      </c>
      <c r="N532" s="23">
        <v>6</v>
      </c>
      <c r="O532" s="23">
        <v>7</v>
      </c>
      <c r="P532" s="23">
        <v>8</v>
      </c>
    </row>
    <row r="533" spans="1:16" hidden="1" outlineLevel="1">
      <c r="A533" s="23" t="s">
        <v>1197</v>
      </c>
      <c r="B533" s="24" t="s">
        <v>135</v>
      </c>
      <c r="C533" s="34">
        <v>5000</v>
      </c>
      <c r="D533" s="23">
        <v>1</v>
      </c>
      <c r="E533" s="4">
        <f t="shared" ref="E533:E565" si="180">C533*Taux5+C533</f>
        <v>5200</v>
      </c>
      <c r="F533" s="4">
        <f t="shared" ref="F533:F565" si="181">C533*Taux6+C533</f>
        <v>5300</v>
      </c>
      <c r="G533" s="4">
        <f t="shared" ref="G533:G565" si="182">C533*Taux7+C533</f>
        <v>5500</v>
      </c>
      <c r="H533" s="4">
        <f t="shared" ref="H533:H565" si="183">C533*Taux8+C533</f>
        <v>6200</v>
      </c>
      <c r="I533" s="23" t="s">
        <v>3</v>
      </c>
      <c r="J533" s="23" t="s">
        <v>4</v>
      </c>
      <c r="K533" s="23" t="s">
        <v>3</v>
      </c>
      <c r="L533" s="23" t="s">
        <v>3</v>
      </c>
      <c r="M533" s="23" t="s">
        <v>3</v>
      </c>
      <c r="N533" s="23" t="s">
        <v>3</v>
      </c>
      <c r="O533" s="23" t="s">
        <v>3</v>
      </c>
      <c r="P533" s="23" t="s">
        <v>3</v>
      </c>
    </row>
    <row r="534" spans="1:16" hidden="1" outlineLevel="1">
      <c r="A534" s="23" t="s">
        <v>526</v>
      </c>
      <c r="B534" s="24" t="s">
        <v>135</v>
      </c>
      <c r="C534" s="34">
        <v>3000</v>
      </c>
      <c r="D534" s="23">
        <v>1</v>
      </c>
      <c r="E534" s="4">
        <f t="shared" si="180"/>
        <v>3120</v>
      </c>
      <c r="F534" s="4">
        <f t="shared" si="181"/>
        <v>3180</v>
      </c>
      <c r="G534" s="4">
        <f t="shared" si="182"/>
        <v>3300</v>
      </c>
      <c r="H534" s="4">
        <f t="shared" si="183"/>
        <v>3720</v>
      </c>
      <c r="I534" s="23" t="s">
        <v>3</v>
      </c>
      <c r="J534" s="23" t="s">
        <v>4</v>
      </c>
      <c r="K534" s="23" t="s">
        <v>3</v>
      </c>
      <c r="L534" s="23" t="s">
        <v>3</v>
      </c>
      <c r="M534" s="23" t="s">
        <v>3</v>
      </c>
      <c r="N534" s="23" t="s">
        <v>3</v>
      </c>
      <c r="O534" s="23" t="s">
        <v>3</v>
      </c>
      <c r="P534" s="23" t="s">
        <v>3</v>
      </c>
    </row>
    <row r="535" spans="1:16" hidden="1" outlineLevel="1">
      <c r="A535" s="23" t="s">
        <v>527</v>
      </c>
      <c r="B535" s="24" t="s">
        <v>135</v>
      </c>
      <c r="C535" s="34">
        <v>10000</v>
      </c>
      <c r="D535" s="23">
        <v>1</v>
      </c>
      <c r="E535" s="4">
        <f t="shared" si="180"/>
        <v>10400</v>
      </c>
      <c r="F535" s="4">
        <f t="shared" si="181"/>
        <v>10600</v>
      </c>
      <c r="G535" s="4">
        <f t="shared" si="182"/>
        <v>11000</v>
      </c>
      <c r="H535" s="4">
        <f t="shared" si="183"/>
        <v>12400</v>
      </c>
      <c r="I535" s="23" t="s">
        <v>3</v>
      </c>
      <c r="J535" s="23" t="s">
        <v>3</v>
      </c>
      <c r="K535" s="23" t="s">
        <v>4</v>
      </c>
      <c r="L535" s="23" t="s">
        <v>3</v>
      </c>
      <c r="M535" s="23" t="s">
        <v>3</v>
      </c>
      <c r="N535" s="23" t="s">
        <v>3</v>
      </c>
      <c r="O535" s="23" t="s">
        <v>3</v>
      </c>
      <c r="P535" s="23" t="s">
        <v>3</v>
      </c>
    </row>
    <row r="536" spans="1:16" ht="22.5" hidden="1" outlineLevel="1">
      <c r="A536" s="45" t="s">
        <v>528</v>
      </c>
      <c r="B536" s="24" t="s">
        <v>135</v>
      </c>
      <c r="C536" s="34">
        <v>6500</v>
      </c>
      <c r="D536" s="23">
        <v>1</v>
      </c>
      <c r="E536" s="4">
        <f t="shared" si="180"/>
        <v>6760</v>
      </c>
      <c r="F536" s="4">
        <f t="shared" si="181"/>
        <v>6890</v>
      </c>
      <c r="G536" s="4">
        <f t="shared" si="182"/>
        <v>7150</v>
      </c>
      <c r="H536" s="4">
        <f t="shared" si="183"/>
        <v>8060</v>
      </c>
      <c r="I536" s="23" t="s">
        <v>3</v>
      </c>
      <c r="J536" s="23" t="s">
        <v>3</v>
      </c>
      <c r="K536" s="23" t="s">
        <v>4</v>
      </c>
      <c r="L536" s="23" t="s">
        <v>3</v>
      </c>
      <c r="M536" s="23" t="s">
        <v>3</v>
      </c>
      <c r="N536" s="23" t="s">
        <v>3</v>
      </c>
      <c r="O536" s="23" t="s">
        <v>3</v>
      </c>
      <c r="P536" s="23" t="s">
        <v>3</v>
      </c>
    </row>
    <row r="537" spans="1:16" ht="22.5" hidden="1" outlineLevel="1">
      <c r="A537" s="45" t="s">
        <v>529</v>
      </c>
      <c r="B537" s="24" t="s">
        <v>135</v>
      </c>
      <c r="C537" s="34">
        <v>25000</v>
      </c>
      <c r="D537" s="23">
        <v>1</v>
      </c>
      <c r="E537" s="4">
        <f t="shared" si="180"/>
        <v>26000</v>
      </c>
      <c r="F537" s="4">
        <f t="shared" si="181"/>
        <v>26500</v>
      </c>
      <c r="G537" s="4">
        <f t="shared" si="182"/>
        <v>27500</v>
      </c>
      <c r="H537" s="4">
        <f t="shared" si="183"/>
        <v>31000</v>
      </c>
      <c r="I537" s="23" t="s">
        <v>3</v>
      </c>
      <c r="J537" s="23" t="s">
        <v>3</v>
      </c>
      <c r="K537" s="23" t="s">
        <v>3</v>
      </c>
      <c r="L537" s="23" t="s">
        <v>4</v>
      </c>
      <c r="M537" s="23" t="s">
        <v>3</v>
      </c>
      <c r="N537" s="23" t="s">
        <v>3</v>
      </c>
      <c r="O537" s="23" t="s">
        <v>3</v>
      </c>
      <c r="P537" s="23" t="s">
        <v>3</v>
      </c>
    </row>
    <row r="538" spans="1:16" hidden="1" outlineLevel="1">
      <c r="A538" s="23" t="s">
        <v>530</v>
      </c>
      <c r="B538" s="24" t="s">
        <v>135</v>
      </c>
      <c r="C538" s="34">
        <v>1000</v>
      </c>
      <c r="D538" s="23">
        <v>1</v>
      </c>
      <c r="E538" s="4">
        <f t="shared" si="180"/>
        <v>1040</v>
      </c>
      <c r="F538" s="4">
        <f t="shared" si="181"/>
        <v>1060</v>
      </c>
      <c r="G538" s="4">
        <f t="shared" si="182"/>
        <v>1100</v>
      </c>
      <c r="H538" s="4">
        <f t="shared" si="183"/>
        <v>1240</v>
      </c>
      <c r="I538" s="23" t="s">
        <v>3</v>
      </c>
      <c r="J538" s="23" t="s">
        <v>3</v>
      </c>
      <c r="K538" s="23" t="s">
        <v>3</v>
      </c>
      <c r="L538" s="23" t="s">
        <v>4</v>
      </c>
      <c r="M538" s="23" t="s">
        <v>3</v>
      </c>
      <c r="N538" s="23" t="s">
        <v>3</v>
      </c>
      <c r="O538" s="23" t="s">
        <v>3</v>
      </c>
      <c r="P538" s="23" t="s">
        <v>3</v>
      </c>
    </row>
    <row r="539" spans="1:16" hidden="1" outlineLevel="1">
      <c r="A539" s="23" t="s">
        <v>1198</v>
      </c>
      <c r="B539" s="24" t="s">
        <v>135</v>
      </c>
      <c r="C539" s="34">
        <v>15000</v>
      </c>
      <c r="D539" s="23">
        <v>1</v>
      </c>
      <c r="E539" s="4">
        <f t="shared" si="180"/>
        <v>15600</v>
      </c>
      <c r="F539" s="4">
        <f t="shared" si="181"/>
        <v>15900</v>
      </c>
      <c r="G539" s="4">
        <f t="shared" si="182"/>
        <v>16500</v>
      </c>
      <c r="H539" s="4">
        <f t="shared" si="183"/>
        <v>18600</v>
      </c>
      <c r="I539" s="23" t="s">
        <v>3</v>
      </c>
      <c r="J539" s="23" t="s">
        <v>3</v>
      </c>
      <c r="K539" s="23" t="s">
        <v>3</v>
      </c>
      <c r="L539" s="23" t="s">
        <v>3</v>
      </c>
      <c r="M539" s="23" t="s">
        <v>4</v>
      </c>
      <c r="N539" s="23" t="s">
        <v>3</v>
      </c>
      <c r="O539" s="23" t="s">
        <v>3</v>
      </c>
      <c r="P539" s="23" t="s">
        <v>3</v>
      </c>
    </row>
    <row r="540" spans="1:16" hidden="1" outlineLevel="1">
      <c r="A540" s="23" t="s">
        <v>1506</v>
      </c>
      <c r="B540" s="24" t="s">
        <v>135</v>
      </c>
      <c r="C540" s="34">
        <v>1000</v>
      </c>
      <c r="D540" s="23">
        <v>1</v>
      </c>
      <c r="E540" s="4">
        <f t="shared" si="180"/>
        <v>1040</v>
      </c>
      <c r="F540" s="4">
        <f t="shared" si="181"/>
        <v>1060</v>
      </c>
      <c r="G540" s="4">
        <f t="shared" si="182"/>
        <v>1100</v>
      </c>
      <c r="H540" s="4">
        <f t="shared" si="183"/>
        <v>1240</v>
      </c>
      <c r="I540" s="23" t="s">
        <v>3</v>
      </c>
      <c r="J540" s="23" t="s">
        <v>3</v>
      </c>
      <c r="K540" s="23" t="s">
        <v>3</v>
      </c>
      <c r="L540" s="23" t="s">
        <v>3</v>
      </c>
      <c r="M540" s="23" t="s">
        <v>4</v>
      </c>
      <c r="N540" s="23" t="s">
        <v>3</v>
      </c>
      <c r="O540" s="23" t="s">
        <v>3</v>
      </c>
      <c r="P540" s="23" t="s">
        <v>3</v>
      </c>
    </row>
    <row r="541" spans="1:16" hidden="1" outlineLevel="1">
      <c r="A541" s="23" t="s">
        <v>532</v>
      </c>
      <c r="B541" s="24" t="s">
        <v>135</v>
      </c>
      <c r="C541" s="34">
        <v>12000</v>
      </c>
      <c r="D541" s="23">
        <v>1</v>
      </c>
      <c r="E541" s="4">
        <f t="shared" si="180"/>
        <v>12480</v>
      </c>
      <c r="F541" s="4">
        <f t="shared" si="181"/>
        <v>12720</v>
      </c>
      <c r="G541" s="4">
        <f t="shared" si="182"/>
        <v>13200</v>
      </c>
      <c r="H541" s="4">
        <f t="shared" si="183"/>
        <v>14880</v>
      </c>
      <c r="I541" s="23" t="s">
        <v>3</v>
      </c>
      <c r="J541" s="23" t="s">
        <v>3</v>
      </c>
      <c r="K541" s="23" t="s">
        <v>3</v>
      </c>
      <c r="L541" s="23" t="s">
        <v>3</v>
      </c>
      <c r="M541" s="23" t="s">
        <v>3</v>
      </c>
      <c r="N541" s="23" t="s">
        <v>4</v>
      </c>
      <c r="O541" s="23" t="s">
        <v>3</v>
      </c>
      <c r="P541" s="23" t="s">
        <v>3</v>
      </c>
    </row>
    <row r="542" spans="1:16" hidden="1" outlineLevel="1">
      <c r="A542" s="23" t="s">
        <v>531</v>
      </c>
      <c r="B542" s="24" t="s">
        <v>135</v>
      </c>
      <c r="C542" s="34">
        <v>10000</v>
      </c>
      <c r="D542" s="23">
        <v>1</v>
      </c>
      <c r="E542" s="4">
        <f t="shared" si="180"/>
        <v>10400</v>
      </c>
      <c r="F542" s="4">
        <f t="shared" si="181"/>
        <v>10600</v>
      </c>
      <c r="G542" s="4">
        <f t="shared" si="182"/>
        <v>11000</v>
      </c>
      <c r="H542" s="4">
        <f t="shared" si="183"/>
        <v>12400</v>
      </c>
      <c r="I542" s="23" t="s">
        <v>3</v>
      </c>
      <c r="J542" s="23" t="s">
        <v>3</v>
      </c>
      <c r="K542" s="23" t="s">
        <v>3</v>
      </c>
      <c r="L542" s="23" t="s">
        <v>3</v>
      </c>
      <c r="M542" s="23" t="s">
        <v>3</v>
      </c>
      <c r="N542" s="23" t="s">
        <v>4</v>
      </c>
      <c r="O542" s="23" t="s">
        <v>3</v>
      </c>
      <c r="P542" s="23" t="s">
        <v>3</v>
      </c>
    </row>
    <row r="543" spans="1:16" hidden="1" outlineLevel="1">
      <c r="A543" s="23" t="s">
        <v>1199</v>
      </c>
      <c r="B543" s="24" t="s">
        <v>135</v>
      </c>
      <c r="C543" s="34">
        <v>5000</v>
      </c>
      <c r="D543" s="23">
        <v>1</v>
      </c>
      <c r="E543" s="4">
        <f t="shared" si="180"/>
        <v>5200</v>
      </c>
      <c r="F543" s="4">
        <f t="shared" si="181"/>
        <v>5300</v>
      </c>
      <c r="G543" s="4">
        <f t="shared" si="182"/>
        <v>5500</v>
      </c>
      <c r="H543" s="4">
        <f t="shared" si="183"/>
        <v>6200</v>
      </c>
      <c r="I543" s="23" t="s">
        <v>3</v>
      </c>
      <c r="J543" s="23" t="s">
        <v>3</v>
      </c>
      <c r="K543" s="23" t="s">
        <v>3</v>
      </c>
      <c r="L543" s="23" t="s">
        <v>3</v>
      </c>
      <c r="M543" s="23" t="s">
        <v>3</v>
      </c>
      <c r="N543" s="23" t="s">
        <v>3</v>
      </c>
      <c r="O543" s="23" t="s">
        <v>4</v>
      </c>
      <c r="P543" s="23" t="s">
        <v>3</v>
      </c>
    </row>
    <row r="544" spans="1:16" hidden="1" outlineLevel="1">
      <c r="A544" s="23" t="s">
        <v>533</v>
      </c>
      <c r="B544" s="24" t="s">
        <v>135</v>
      </c>
      <c r="C544" s="34">
        <v>4000</v>
      </c>
      <c r="D544" s="23">
        <v>1</v>
      </c>
      <c r="E544" s="4">
        <f t="shared" si="180"/>
        <v>4160</v>
      </c>
      <c r="F544" s="4">
        <f t="shared" si="181"/>
        <v>4240</v>
      </c>
      <c r="G544" s="4">
        <f t="shared" si="182"/>
        <v>4400</v>
      </c>
      <c r="H544" s="4">
        <f t="shared" si="183"/>
        <v>4960</v>
      </c>
      <c r="I544" s="23" t="s">
        <v>3</v>
      </c>
      <c r="J544" s="23" t="s">
        <v>3</v>
      </c>
      <c r="K544" s="23" t="s">
        <v>3</v>
      </c>
      <c r="L544" s="23" t="s">
        <v>3</v>
      </c>
      <c r="M544" s="23" t="s">
        <v>3</v>
      </c>
      <c r="N544" s="23" t="s">
        <v>3</v>
      </c>
      <c r="O544" s="23" t="s">
        <v>4</v>
      </c>
      <c r="P544" s="23" t="s">
        <v>3</v>
      </c>
    </row>
    <row r="545" spans="1:16" hidden="1" outlineLevel="1">
      <c r="A545" s="23" t="s">
        <v>1200</v>
      </c>
      <c r="B545" s="24" t="s">
        <v>135</v>
      </c>
      <c r="C545" s="34">
        <v>50000</v>
      </c>
      <c r="D545" s="23">
        <v>1</v>
      </c>
      <c r="E545" s="4">
        <f t="shared" si="180"/>
        <v>52000</v>
      </c>
      <c r="F545" s="4">
        <f t="shared" si="181"/>
        <v>53000</v>
      </c>
      <c r="G545" s="4">
        <f t="shared" si="182"/>
        <v>55000</v>
      </c>
      <c r="H545" s="4">
        <f t="shared" si="183"/>
        <v>62000</v>
      </c>
      <c r="I545" s="23" t="s">
        <v>3</v>
      </c>
      <c r="J545" s="23" t="s">
        <v>3</v>
      </c>
      <c r="K545" s="23" t="s">
        <v>3</v>
      </c>
      <c r="L545" s="23" t="s">
        <v>3</v>
      </c>
      <c r="M545" s="23" t="s">
        <v>3</v>
      </c>
      <c r="N545" s="23" t="s">
        <v>3</v>
      </c>
      <c r="O545" s="23" t="s">
        <v>3</v>
      </c>
      <c r="P545" s="23" t="s">
        <v>4</v>
      </c>
    </row>
    <row r="546" spans="1:16" hidden="1" outlineLevel="1">
      <c r="A546" s="23" t="s">
        <v>1201</v>
      </c>
      <c r="B546" s="24" t="s">
        <v>135</v>
      </c>
      <c r="C546" s="34">
        <v>2500</v>
      </c>
      <c r="D546" s="23">
        <v>1</v>
      </c>
      <c r="E546" s="4">
        <f t="shared" si="180"/>
        <v>2600</v>
      </c>
      <c r="F546" s="4">
        <f t="shared" si="181"/>
        <v>2650</v>
      </c>
      <c r="G546" s="4">
        <f t="shared" si="182"/>
        <v>2750</v>
      </c>
      <c r="H546" s="4">
        <f t="shared" si="183"/>
        <v>3100</v>
      </c>
      <c r="I546" s="23" t="s">
        <v>3</v>
      </c>
      <c r="J546" s="23" t="s">
        <v>3</v>
      </c>
      <c r="K546" s="23" t="s">
        <v>3</v>
      </c>
      <c r="L546" s="23" t="s">
        <v>3</v>
      </c>
      <c r="M546" s="23" t="s">
        <v>3</v>
      </c>
      <c r="N546" s="23" t="s">
        <v>3</v>
      </c>
      <c r="O546" s="23" t="s">
        <v>3</v>
      </c>
      <c r="P546" s="23" t="s">
        <v>4</v>
      </c>
    </row>
    <row r="547" spans="1:16" hidden="1" outlineLevel="1">
      <c r="A547" s="23" t="s">
        <v>534</v>
      </c>
      <c r="B547" s="24" t="s">
        <v>135</v>
      </c>
      <c r="C547" s="34">
        <v>7000</v>
      </c>
      <c r="D547" s="23">
        <v>1</v>
      </c>
      <c r="E547" s="4">
        <f t="shared" si="180"/>
        <v>7280</v>
      </c>
      <c r="F547" s="4">
        <f t="shared" si="181"/>
        <v>7420</v>
      </c>
      <c r="G547" s="4">
        <f t="shared" si="182"/>
        <v>7700</v>
      </c>
      <c r="H547" s="4">
        <f t="shared" si="183"/>
        <v>8680</v>
      </c>
      <c r="I547" s="23" t="s">
        <v>3</v>
      </c>
      <c r="J547" s="23" t="s">
        <v>3</v>
      </c>
      <c r="K547" s="23" t="s">
        <v>3</v>
      </c>
      <c r="L547" s="23" t="s">
        <v>3</v>
      </c>
      <c r="M547" s="23" t="s">
        <v>3</v>
      </c>
      <c r="N547" s="23" t="s">
        <v>3</v>
      </c>
      <c r="O547" s="23" t="s">
        <v>4</v>
      </c>
      <c r="P547" s="23" t="s">
        <v>3</v>
      </c>
    </row>
    <row r="548" spans="1:16" hidden="1" outlineLevel="1">
      <c r="A548" s="23" t="s">
        <v>537</v>
      </c>
      <c r="B548" s="24" t="s">
        <v>135</v>
      </c>
      <c r="C548" s="34">
        <v>50000</v>
      </c>
      <c r="D548" s="23">
        <v>1</v>
      </c>
      <c r="E548" s="4">
        <f t="shared" si="180"/>
        <v>52000</v>
      </c>
      <c r="F548" s="4">
        <f t="shared" si="181"/>
        <v>53000</v>
      </c>
      <c r="G548" s="4">
        <f t="shared" si="182"/>
        <v>55000</v>
      </c>
      <c r="H548" s="4">
        <f t="shared" si="183"/>
        <v>62000</v>
      </c>
      <c r="I548" s="23" t="s">
        <v>3</v>
      </c>
      <c r="J548" s="23" t="s">
        <v>3</v>
      </c>
      <c r="K548" s="23" t="s">
        <v>3</v>
      </c>
      <c r="L548" s="23" t="s">
        <v>3</v>
      </c>
      <c r="M548" s="23" t="s">
        <v>3</v>
      </c>
      <c r="N548" s="23" t="s">
        <v>3</v>
      </c>
      <c r="O548" s="23" t="s">
        <v>4</v>
      </c>
      <c r="P548" s="23" t="s">
        <v>3</v>
      </c>
    </row>
    <row r="549" spans="1:16" hidden="1" outlineLevel="1">
      <c r="A549" s="23" t="s">
        <v>1202</v>
      </c>
      <c r="B549" s="24" t="s">
        <v>135</v>
      </c>
      <c r="C549" s="34">
        <v>6000</v>
      </c>
      <c r="D549" s="23">
        <v>1</v>
      </c>
      <c r="E549" s="4">
        <f t="shared" si="180"/>
        <v>6240</v>
      </c>
      <c r="F549" s="4">
        <f t="shared" si="181"/>
        <v>6360</v>
      </c>
      <c r="G549" s="4">
        <f t="shared" si="182"/>
        <v>6600</v>
      </c>
      <c r="H549" s="4">
        <f t="shared" si="183"/>
        <v>7440</v>
      </c>
      <c r="I549" s="23" t="s">
        <v>3</v>
      </c>
      <c r="J549" s="23" t="s">
        <v>3</v>
      </c>
      <c r="K549" s="23" t="s">
        <v>3</v>
      </c>
      <c r="L549" s="23" t="s">
        <v>3</v>
      </c>
      <c r="M549" s="23" t="s">
        <v>3</v>
      </c>
      <c r="N549" s="23" t="s">
        <v>4</v>
      </c>
      <c r="O549" s="23" t="s">
        <v>3</v>
      </c>
      <c r="P549" s="23" t="s">
        <v>3</v>
      </c>
    </row>
    <row r="550" spans="1:16" hidden="1" outlineLevel="1">
      <c r="A550" s="23" t="s">
        <v>1203</v>
      </c>
      <c r="B550" s="24" t="s">
        <v>135</v>
      </c>
      <c r="C550" s="34">
        <v>3000</v>
      </c>
      <c r="D550" s="23">
        <v>1</v>
      </c>
      <c r="E550" s="4">
        <f t="shared" si="180"/>
        <v>3120</v>
      </c>
      <c r="F550" s="4">
        <f t="shared" si="181"/>
        <v>3180</v>
      </c>
      <c r="G550" s="4">
        <f t="shared" si="182"/>
        <v>3300</v>
      </c>
      <c r="H550" s="4">
        <f t="shared" si="183"/>
        <v>3720</v>
      </c>
      <c r="I550" s="23" t="s">
        <v>3</v>
      </c>
      <c r="J550" s="23" t="s">
        <v>3</v>
      </c>
      <c r="K550" s="23" t="s">
        <v>3</v>
      </c>
      <c r="L550" s="23" t="s">
        <v>3</v>
      </c>
      <c r="M550" s="23" t="s">
        <v>3</v>
      </c>
      <c r="N550" s="23" t="s">
        <v>4</v>
      </c>
      <c r="O550" s="23" t="s">
        <v>3</v>
      </c>
      <c r="P550" s="23" t="s">
        <v>3</v>
      </c>
    </row>
    <row r="551" spans="1:16" hidden="1" outlineLevel="1">
      <c r="A551" s="23" t="s">
        <v>535</v>
      </c>
      <c r="B551" s="24" t="s">
        <v>135</v>
      </c>
      <c r="C551" s="34">
        <v>25000</v>
      </c>
      <c r="D551" s="23">
        <v>1</v>
      </c>
      <c r="E551" s="4">
        <f t="shared" si="180"/>
        <v>26000</v>
      </c>
      <c r="F551" s="4">
        <f t="shared" si="181"/>
        <v>26500</v>
      </c>
      <c r="G551" s="4">
        <f t="shared" si="182"/>
        <v>27500</v>
      </c>
      <c r="H551" s="4">
        <f t="shared" si="183"/>
        <v>31000</v>
      </c>
      <c r="I551" s="23" t="s">
        <v>3</v>
      </c>
      <c r="J551" s="23" t="s">
        <v>3</v>
      </c>
      <c r="K551" s="23" t="s">
        <v>3</v>
      </c>
      <c r="L551" s="23" t="s">
        <v>3</v>
      </c>
      <c r="M551" s="23" t="s">
        <v>4</v>
      </c>
      <c r="N551" s="23" t="s">
        <v>3</v>
      </c>
      <c r="O551" s="23" t="s">
        <v>3</v>
      </c>
      <c r="P551" s="23" t="s">
        <v>3</v>
      </c>
    </row>
    <row r="552" spans="1:16" hidden="1" outlineLevel="1">
      <c r="A552" s="23" t="s">
        <v>536</v>
      </c>
      <c r="B552" s="24" t="s">
        <v>135</v>
      </c>
      <c r="C552" s="48">
        <v>2000</v>
      </c>
      <c r="D552" s="23">
        <v>1</v>
      </c>
      <c r="E552" s="4">
        <f t="shared" si="180"/>
        <v>2080</v>
      </c>
      <c r="F552" s="4">
        <f t="shared" si="181"/>
        <v>2120</v>
      </c>
      <c r="G552" s="4">
        <f t="shared" si="182"/>
        <v>2200</v>
      </c>
      <c r="H552" s="4">
        <f t="shared" si="183"/>
        <v>2480</v>
      </c>
      <c r="I552" s="23" t="s">
        <v>3</v>
      </c>
      <c r="J552" s="23" t="s">
        <v>3</v>
      </c>
      <c r="K552" s="23" t="s">
        <v>3</v>
      </c>
      <c r="L552" s="23" t="s">
        <v>3</v>
      </c>
      <c r="M552" s="23" t="s">
        <v>4</v>
      </c>
      <c r="N552" s="23" t="s">
        <v>3</v>
      </c>
      <c r="O552" s="23" t="s">
        <v>3</v>
      </c>
      <c r="P552" s="23" t="s">
        <v>3</v>
      </c>
    </row>
    <row r="553" spans="1:16" hidden="1" outlineLevel="1">
      <c r="A553" s="23" t="s">
        <v>1204</v>
      </c>
      <c r="B553" s="24" t="s">
        <v>135</v>
      </c>
      <c r="C553" s="34">
        <v>2500</v>
      </c>
      <c r="D553" s="23">
        <v>1</v>
      </c>
      <c r="E553" s="4">
        <f t="shared" si="180"/>
        <v>2600</v>
      </c>
      <c r="F553" s="4">
        <f t="shared" si="181"/>
        <v>2650</v>
      </c>
      <c r="G553" s="4">
        <f t="shared" si="182"/>
        <v>2750</v>
      </c>
      <c r="H553" s="4">
        <f t="shared" si="183"/>
        <v>3100</v>
      </c>
      <c r="I553" s="23" t="s">
        <v>3</v>
      </c>
      <c r="J553" s="23" t="s">
        <v>3</v>
      </c>
      <c r="K553" s="23" t="s">
        <v>3</v>
      </c>
      <c r="L553" s="23" t="s">
        <v>4</v>
      </c>
      <c r="M553" s="23" t="s">
        <v>3</v>
      </c>
      <c r="N553" s="23" t="s">
        <v>3</v>
      </c>
      <c r="O553" s="23" t="s">
        <v>3</v>
      </c>
      <c r="P553" s="23" t="s">
        <v>3</v>
      </c>
    </row>
    <row r="554" spans="1:16" hidden="1" outlineLevel="1">
      <c r="A554" s="23" t="s">
        <v>1205</v>
      </c>
      <c r="B554" s="24" t="s">
        <v>135</v>
      </c>
      <c r="C554" s="34">
        <v>5000</v>
      </c>
      <c r="D554" s="23">
        <v>1</v>
      </c>
      <c r="E554" s="4">
        <f t="shared" si="180"/>
        <v>5200</v>
      </c>
      <c r="F554" s="4">
        <f t="shared" si="181"/>
        <v>5300</v>
      </c>
      <c r="G554" s="4">
        <f t="shared" si="182"/>
        <v>5500</v>
      </c>
      <c r="H554" s="4">
        <f t="shared" si="183"/>
        <v>6200</v>
      </c>
      <c r="I554" s="23" t="s">
        <v>3</v>
      </c>
      <c r="J554" s="23" t="s">
        <v>3</v>
      </c>
      <c r="K554" s="23" t="s">
        <v>3</v>
      </c>
      <c r="L554" s="23" t="s">
        <v>4</v>
      </c>
      <c r="M554" s="23" t="s">
        <v>3</v>
      </c>
      <c r="N554" s="23" t="s">
        <v>3</v>
      </c>
      <c r="O554" s="23" t="s">
        <v>3</v>
      </c>
      <c r="P554" s="23" t="s">
        <v>3</v>
      </c>
    </row>
    <row r="555" spans="1:16" hidden="1" outlineLevel="1">
      <c r="A555" s="23" t="s">
        <v>1206</v>
      </c>
      <c r="B555" s="24" t="s">
        <v>135</v>
      </c>
      <c r="C555" s="34">
        <v>25000</v>
      </c>
      <c r="D555" s="23">
        <v>1</v>
      </c>
      <c r="E555" s="4">
        <f t="shared" si="180"/>
        <v>26000</v>
      </c>
      <c r="F555" s="4">
        <f t="shared" si="181"/>
        <v>26500</v>
      </c>
      <c r="G555" s="4">
        <f t="shared" si="182"/>
        <v>27500</v>
      </c>
      <c r="H555" s="4">
        <f t="shared" si="183"/>
        <v>31000</v>
      </c>
      <c r="I555" s="23" t="s">
        <v>3</v>
      </c>
      <c r="J555" s="23" t="s">
        <v>3</v>
      </c>
      <c r="K555" s="23" t="s">
        <v>4</v>
      </c>
      <c r="L555" s="23" t="s">
        <v>3</v>
      </c>
      <c r="M555" s="23" t="s">
        <v>3</v>
      </c>
      <c r="N555" s="23" t="s">
        <v>3</v>
      </c>
      <c r="O555" s="23" t="s">
        <v>3</v>
      </c>
      <c r="P555" s="23" t="s">
        <v>3</v>
      </c>
    </row>
    <row r="556" spans="1:16" hidden="1" outlineLevel="1">
      <c r="A556" s="23" t="s">
        <v>538</v>
      </c>
      <c r="B556" s="24" t="s">
        <v>135</v>
      </c>
      <c r="C556" s="34">
        <v>12000</v>
      </c>
      <c r="D556" s="23">
        <v>1</v>
      </c>
      <c r="E556" s="4">
        <f t="shared" si="180"/>
        <v>12480</v>
      </c>
      <c r="F556" s="4">
        <f t="shared" si="181"/>
        <v>12720</v>
      </c>
      <c r="G556" s="4">
        <f t="shared" si="182"/>
        <v>13200</v>
      </c>
      <c r="H556" s="4">
        <f t="shared" si="183"/>
        <v>14880</v>
      </c>
      <c r="I556" s="23" t="s">
        <v>3</v>
      </c>
      <c r="J556" s="23" t="s">
        <v>3</v>
      </c>
      <c r="K556" s="23" t="s">
        <v>4</v>
      </c>
      <c r="L556" s="23" t="s">
        <v>3</v>
      </c>
      <c r="M556" s="23" t="s">
        <v>3</v>
      </c>
      <c r="N556" s="23" t="s">
        <v>3</v>
      </c>
      <c r="O556" s="23" t="s">
        <v>3</v>
      </c>
      <c r="P556" s="23" t="s">
        <v>3</v>
      </c>
    </row>
    <row r="557" spans="1:16" hidden="1" outlineLevel="1">
      <c r="A557" s="23" t="s">
        <v>1207</v>
      </c>
      <c r="B557" s="24" t="s">
        <v>135</v>
      </c>
      <c r="C557" s="34">
        <v>10000</v>
      </c>
      <c r="D557" s="23">
        <v>1</v>
      </c>
      <c r="E557" s="4">
        <f t="shared" si="180"/>
        <v>10400</v>
      </c>
      <c r="F557" s="4">
        <f t="shared" si="181"/>
        <v>10600</v>
      </c>
      <c r="G557" s="4">
        <f t="shared" si="182"/>
        <v>11000</v>
      </c>
      <c r="H557" s="4">
        <f t="shared" si="183"/>
        <v>12400</v>
      </c>
      <c r="I557" s="23" t="s">
        <v>3</v>
      </c>
      <c r="J557" s="23" t="s">
        <v>4</v>
      </c>
      <c r="K557" s="23" t="s">
        <v>3</v>
      </c>
      <c r="L557" s="23" t="s">
        <v>3</v>
      </c>
      <c r="M557" s="23" t="s">
        <v>3</v>
      </c>
      <c r="N557" s="23" t="s">
        <v>3</v>
      </c>
      <c r="O557" s="23" t="s">
        <v>3</v>
      </c>
      <c r="P557" s="23" t="s">
        <v>3</v>
      </c>
    </row>
    <row r="558" spans="1:16" hidden="1" outlineLevel="1">
      <c r="A558" s="23" t="s">
        <v>539</v>
      </c>
      <c r="B558" s="24" t="s">
        <v>135</v>
      </c>
      <c r="C558" s="34">
        <v>12500</v>
      </c>
      <c r="D558" s="23">
        <v>1</v>
      </c>
      <c r="E558" s="4">
        <f t="shared" si="180"/>
        <v>13000</v>
      </c>
      <c r="F558" s="4">
        <f t="shared" si="181"/>
        <v>13250</v>
      </c>
      <c r="G558" s="4">
        <f t="shared" si="182"/>
        <v>13750</v>
      </c>
      <c r="H558" s="4">
        <f t="shared" si="183"/>
        <v>15500</v>
      </c>
      <c r="I558" s="23" t="s">
        <v>3</v>
      </c>
      <c r="J558" s="23" t="s">
        <v>4</v>
      </c>
      <c r="K558" s="23" t="s">
        <v>3</v>
      </c>
      <c r="L558" s="23" t="s">
        <v>3</v>
      </c>
      <c r="M558" s="23" t="s">
        <v>3</v>
      </c>
      <c r="N558" s="23" t="s">
        <v>3</v>
      </c>
      <c r="O558" s="23" t="s">
        <v>3</v>
      </c>
      <c r="P558" s="23" t="s">
        <v>3</v>
      </c>
    </row>
    <row r="559" spans="1:16" hidden="1" outlineLevel="1">
      <c r="A559" s="23" t="s">
        <v>1208</v>
      </c>
      <c r="B559" s="24" t="s">
        <v>135</v>
      </c>
      <c r="C559" s="34">
        <v>5000</v>
      </c>
      <c r="D559" s="23">
        <v>1</v>
      </c>
      <c r="E559" s="4">
        <f t="shared" si="180"/>
        <v>5200</v>
      </c>
      <c r="F559" s="4">
        <f t="shared" si="181"/>
        <v>5300</v>
      </c>
      <c r="G559" s="4">
        <f t="shared" si="182"/>
        <v>5500</v>
      </c>
      <c r="H559" s="4">
        <f t="shared" si="183"/>
        <v>6200</v>
      </c>
      <c r="I559" s="23" t="s">
        <v>3</v>
      </c>
      <c r="J559" s="23" t="s">
        <v>4</v>
      </c>
      <c r="K559" s="23" t="s">
        <v>3</v>
      </c>
      <c r="L559" s="23" t="s">
        <v>3</v>
      </c>
      <c r="M559" s="23" t="s">
        <v>3</v>
      </c>
      <c r="N559" s="23" t="s">
        <v>3</v>
      </c>
      <c r="O559" s="23" t="s">
        <v>3</v>
      </c>
      <c r="P559" s="23" t="s">
        <v>3</v>
      </c>
    </row>
    <row r="560" spans="1:16" hidden="1" outlineLevel="1">
      <c r="A560" s="23" t="s">
        <v>1209</v>
      </c>
      <c r="B560" s="24" t="s">
        <v>135</v>
      </c>
      <c r="C560" s="34">
        <v>5000</v>
      </c>
      <c r="D560" s="23">
        <v>1</v>
      </c>
      <c r="E560" s="4">
        <f t="shared" si="180"/>
        <v>5200</v>
      </c>
      <c r="F560" s="4">
        <f t="shared" si="181"/>
        <v>5300</v>
      </c>
      <c r="G560" s="4">
        <f t="shared" si="182"/>
        <v>5500</v>
      </c>
      <c r="H560" s="4">
        <f t="shared" si="183"/>
        <v>6200</v>
      </c>
      <c r="I560" s="23" t="s">
        <v>3</v>
      </c>
      <c r="J560" s="23" t="s">
        <v>3</v>
      </c>
      <c r="K560" s="23" t="s">
        <v>4</v>
      </c>
      <c r="L560" s="23" t="s">
        <v>3</v>
      </c>
      <c r="M560" s="23" t="s">
        <v>3</v>
      </c>
      <c r="N560" s="23" t="s">
        <v>3</v>
      </c>
      <c r="O560" s="23" t="s">
        <v>3</v>
      </c>
      <c r="P560" s="23" t="s">
        <v>3</v>
      </c>
    </row>
    <row r="561" spans="1:16" hidden="1" outlineLevel="1">
      <c r="A561" s="23" t="s">
        <v>540</v>
      </c>
      <c r="B561" s="24" t="s">
        <v>135</v>
      </c>
      <c r="C561" s="34">
        <v>45000</v>
      </c>
      <c r="D561" s="23">
        <v>1</v>
      </c>
      <c r="E561" s="4">
        <f t="shared" si="180"/>
        <v>46800</v>
      </c>
      <c r="F561" s="4">
        <f t="shared" si="181"/>
        <v>47700</v>
      </c>
      <c r="G561" s="4">
        <f t="shared" si="182"/>
        <v>49500</v>
      </c>
      <c r="H561" s="4">
        <f t="shared" si="183"/>
        <v>55800</v>
      </c>
      <c r="I561" s="23" t="s">
        <v>4</v>
      </c>
      <c r="J561" s="23" t="s">
        <v>3</v>
      </c>
      <c r="K561" s="23" t="s">
        <v>3</v>
      </c>
      <c r="L561" s="23" t="s">
        <v>3</v>
      </c>
      <c r="M561" s="23" t="s">
        <v>3</v>
      </c>
      <c r="N561" s="23" t="s">
        <v>3</v>
      </c>
      <c r="O561" s="23" t="s">
        <v>3</v>
      </c>
      <c r="P561" s="23" t="s">
        <v>3</v>
      </c>
    </row>
    <row r="562" spans="1:16" hidden="1" outlineLevel="1">
      <c r="A562" s="23" t="s">
        <v>541</v>
      </c>
      <c r="B562" s="24" t="s">
        <v>135</v>
      </c>
      <c r="C562" s="34">
        <v>1500</v>
      </c>
      <c r="D562" s="23">
        <v>1</v>
      </c>
      <c r="E562" s="4">
        <f t="shared" si="180"/>
        <v>1560</v>
      </c>
      <c r="F562" s="4">
        <f t="shared" si="181"/>
        <v>1590</v>
      </c>
      <c r="G562" s="4">
        <f t="shared" si="182"/>
        <v>1650</v>
      </c>
      <c r="H562" s="4">
        <f t="shared" si="183"/>
        <v>1860</v>
      </c>
      <c r="I562" s="23" t="s">
        <v>4</v>
      </c>
      <c r="J562" s="23" t="s">
        <v>3</v>
      </c>
      <c r="K562" s="23" t="s">
        <v>3</v>
      </c>
      <c r="L562" s="23" t="s">
        <v>3</v>
      </c>
      <c r="M562" s="23" t="s">
        <v>3</v>
      </c>
      <c r="N562" s="23" t="s">
        <v>3</v>
      </c>
      <c r="O562" s="23" t="s">
        <v>3</v>
      </c>
      <c r="P562" s="23" t="s">
        <v>3</v>
      </c>
    </row>
    <row r="563" spans="1:16" hidden="1" outlineLevel="1">
      <c r="A563" s="23" t="s">
        <v>542</v>
      </c>
      <c r="B563" s="24" t="s">
        <v>135</v>
      </c>
      <c r="C563" s="34">
        <v>20000</v>
      </c>
      <c r="D563" s="23">
        <v>1</v>
      </c>
      <c r="E563" s="4">
        <f t="shared" si="180"/>
        <v>20800</v>
      </c>
      <c r="F563" s="4">
        <f t="shared" si="181"/>
        <v>21200</v>
      </c>
      <c r="G563" s="4">
        <f t="shared" si="182"/>
        <v>22000</v>
      </c>
      <c r="H563" s="4">
        <f t="shared" si="183"/>
        <v>24800</v>
      </c>
      <c r="I563" s="23" t="s">
        <v>4</v>
      </c>
      <c r="J563" s="23" t="s">
        <v>3</v>
      </c>
      <c r="K563" s="23" t="s">
        <v>3</v>
      </c>
      <c r="L563" s="23" t="s">
        <v>3</v>
      </c>
      <c r="M563" s="23" t="s">
        <v>3</v>
      </c>
      <c r="N563" s="23" t="s">
        <v>3</v>
      </c>
      <c r="O563" s="23" t="s">
        <v>3</v>
      </c>
      <c r="P563" s="23" t="s">
        <v>3</v>
      </c>
    </row>
    <row r="564" spans="1:16" hidden="1" outlineLevel="1">
      <c r="A564" s="23" t="s">
        <v>1210</v>
      </c>
      <c r="B564" s="24" t="s">
        <v>135</v>
      </c>
      <c r="C564" s="34">
        <v>10000</v>
      </c>
      <c r="D564" s="23">
        <v>1</v>
      </c>
      <c r="E564" s="4">
        <f t="shared" si="180"/>
        <v>10400</v>
      </c>
      <c r="F564" s="4">
        <f t="shared" si="181"/>
        <v>10600</v>
      </c>
      <c r="G564" s="4">
        <f t="shared" si="182"/>
        <v>11000</v>
      </c>
      <c r="H564" s="4">
        <f t="shared" si="183"/>
        <v>12400</v>
      </c>
      <c r="I564" s="23" t="s">
        <v>3</v>
      </c>
      <c r="J564" s="23" t="s">
        <v>4</v>
      </c>
      <c r="K564" s="23" t="s">
        <v>3</v>
      </c>
      <c r="L564" s="23" t="s">
        <v>3</v>
      </c>
      <c r="M564" s="23" t="s">
        <v>3</v>
      </c>
      <c r="N564" s="23" t="s">
        <v>3</v>
      </c>
      <c r="O564" s="23" t="s">
        <v>3</v>
      </c>
      <c r="P564" s="23" t="s">
        <v>3</v>
      </c>
    </row>
    <row r="565" spans="1:16" hidden="1" outlineLevel="1">
      <c r="A565" s="23" t="s">
        <v>1211</v>
      </c>
      <c r="B565" s="24" t="s">
        <v>135</v>
      </c>
      <c r="C565" s="34">
        <v>10000</v>
      </c>
      <c r="D565" s="23">
        <v>1</v>
      </c>
      <c r="E565" s="4">
        <f t="shared" si="180"/>
        <v>10400</v>
      </c>
      <c r="F565" s="4">
        <f t="shared" si="181"/>
        <v>10600</v>
      </c>
      <c r="G565" s="4">
        <f t="shared" si="182"/>
        <v>11000</v>
      </c>
      <c r="H565" s="4">
        <f t="shared" si="183"/>
        <v>12400</v>
      </c>
      <c r="I565" s="23" t="s">
        <v>3</v>
      </c>
      <c r="J565" s="23" t="s">
        <v>3</v>
      </c>
      <c r="K565" s="23" t="s">
        <v>4</v>
      </c>
      <c r="L565" s="23" t="s">
        <v>3</v>
      </c>
      <c r="M565" s="23" t="s">
        <v>3</v>
      </c>
      <c r="N565" s="23" t="s">
        <v>3</v>
      </c>
      <c r="O565" s="23" t="s">
        <v>3</v>
      </c>
      <c r="P565" s="23" t="s">
        <v>3</v>
      </c>
    </row>
    <row r="566" spans="1:16" collapsed="1">
      <c r="A566" s="23"/>
      <c r="B566" s="24"/>
      <c r="C566" s="24"/>
      <c r="D566" s="23"/>
      <c r="E566" s="23"/>
      <c r="F566" s="23"/>
      <c r="G566" s="23"/>
      <c r="H566" s="23"/>
      <c r="I566" s="23"/>
      <c r="J566" s="23"/>
      <c r="K566" s="23"/>
      <c r="L566" s="23"/>
      <c r="M566" s="23"/>
      <c r="N566" s="23"/>
      <c r="O566" s="23"/>
      <c r="P566" s="23"/>
    </row>
    <row r="567" spans="1:16">
      <c r="A567" s="46" t="s">
        <v>543</v>
      </c>
      <c r="B567" s="47" t="s">
        <v>370</v>
      </c>
      <c r="C567" s="47" t="s">
        <v>11</v>
      </c>
      <c r="D567" s="47" t="s">
        <v>6</v>
      </c>
      <c r="E567" s="81" t="s">
        <v>2</v>
      </c>
      <c r="F567" s="81"/>
      <c r="G567" s="81"/>
      <c r="H567" s="81"/>
      <c r="I567" s="82" t="s">
        <v>5</v>
      </c>
      <c r="J567" s="82"/>
      <c r="K567" s="82"/>
      <c r="L567" s="82"/>
      <c r="M567" s="82"/>
      <c r="N567" s="82"/>
      <c r="O567" s="82"/>
      <c r="P567" s="82"/>
    </row>
    <row r="568" spans="1:16">
      <c r="A568" s="23"/>
      <c r="B568" s="24"/>
      <c r="C568" s="24"/>
      <c r="D568" s="24"/>
      <c r="E568" s="44"/>
      <c r="F568" s="44"/>
      <c r="G568" s="44"/>
      <c r="H568" s="44"/>
      <c r="I568" s="23">
        <v>1</v>
      </c>
      <c r="J568" s="23">
        <v>2</v>
      </c>
      <c r="K568" s="23">
        <v>3</v>
      </c>
      <c r="L568" s="23">
        <v>4</v>
      </c>
      <c r="M568" s="23">
        <v>5</v>
      </c>
      <c r="N568" s="23">
        <v>6</v>
      </c>
      <c r="O568" s="23">
        <v>7</v>
      </c>
      <c r="P568" s="23">
        <v>8</v>
      </c>
    </row>
    <row r="569" spans="1:16" hidden="1" outlineLevel="1">
      <c r="A569" s="23" t="s">
        <v>553</v>
      </c>
      <c r="B569" s="24" t="s">
        <v>135</v>
      </c>
      <c r="C569" s="34">
        <v>1000</v>
      </c>
      <c r="D569" s="23">
        <v>1</v>
      </c>
      <c r="E569" s="4">
        <f t="shared" ref="E569:E592" si="184">C569*Taux5+C569</f>
        <v>1040</v>
      </c>
      <c r="F569" s="4">
        <f t="shared" ref="F569:F592" si="185">C569*Taux6+C569</f>
        <v>1060</v>
      </c>
      <c r="G569" s="4">
        <f t="shared" ref="G569:G592" si="186">C569*Taux7+C569</f>
        <v>1100</v>
      </c>
      <c r="H569" s="4">
        <f t="shared" ref="H569:H592" si="187">C569*Taux8+C569</f>
        <v>1240</v>
      </c>
      <c r="I569" s="23" t="s">
        <v>3</v>
      </c>
      <c r="J569" s="23" t="s">
        <v>3</v>
      </c>
      <c r="K569" s="23" t="s">
        <v>3</v>
      </c>
      <c r="L569" s="23" t="s">
        <v>4</v>
      </c>
      <c r="M569" s="23" t="s">
        <v>3</v>
      </c>
      <c r="N569" s="23" t="s">
        <v>3</v>
      </c>
      <c r="O569" s="23" t="s">
        <v>3</v>
      </c>
      <c r="P569" s="23" t="s">
        <v>3</v>
      </c>
    </row>
    <row r="570" spans="1:16" hidden="1" outlineLevel="1">
      <c r="A570" s="23" t="s">
        <v>554</v>
      </c>
      <c r="B570" s="24" t="s">
        <v>135</v>
      </c>
      <c r="C570" s="34">
        <v>20000</v>
      </c>
      <c r="D570" s="23">
        <v>1</v>
      </c>
      <c r="E570" s="4">
        <f t="shared" si="184"/>
        <v>20800</v>
      </c>
      <c r="F570" s="4">
        <f t="shared" si="185"/>
        <v>21200</v>
      </c>
      <c r="G570" s="4">
        <f t="shared" si="186"/>
        <v>22000</v>
      </c>
      <c r="H570" s="4">
        <f t="shared" si="187"/>
        <v>24800</v>
      </c>
      <c r="I570" s="23" t="s">
        <v>3</v>
      </c>
      <c r="J570" s="23" t="s">
        <v>3</v>
      </c>
      <c r="K570" s="23" t="s">
        <v>3</v>
      </c>
      <c r="L570" s="23" t="s">
        <v>3</v>
      </c>
      <c r="M570" s="23" t="s">
        <v>4</v>
      </c>
      <c r="N570" s="23" t="s">
        <v>3</v>
      </c>
      <c r="O570" s="23" t="s">
        <v>3</v>
      </c>
      <c r="P570" s="23" t="s">
        <v>3</v>
      </c>
    </row>
    <row r="571" spans="1:16" hidden="1" outlineLevel="1">
      <c r="A571" s="23" t="s">
        <v>555</v>
      </c>
      <c r="B571" s="24" t="s">
        <v>135</v>
      </c>
      <c r="C571" s="34">
        <v>20000</v>
      </c>
      <c r="D571" s="23">
        <v>1</v>
      </c>
      <c r="E571" s="4">
        <f t="shared" si="184"/>
        <v>20800</v>
      </c>
      <c r="F571" s="4">
        <f t="shared" si="185"/>
        <v>21200</v>
      </c>
      <c r="G571" s="4">
        <f t="shared" si="186"/>
        <v>22000</v>
      </c>
      <c r="H571" s="4">
        <f t="shared" si="187"/>
        <v>24800</v>
      </c>
      <c r="I571" s="23" t="s">
        <v>3</v>
      </c>
      <c r="J571" s="23" t="s">
        <v>3</v>
      </c>
      <c r="K571" s="23" t="s">
        <v>3</v>
      </c>
      <c r="L571" s="23" t="s">
        <v>3</v>
      </c>
      <c r="M571" s="23" t="s">
        <v>3</v>
      </c>
      <c r="N571" s="23" t="s">
        <v>4</v>
      </c>
      <c r="O571" s="23" t="s">
        <v>3</v>
      </c>
      <c r="P571" s="23" t="s">
        <v>3</v>
      </c>
    </row>
    <row r="572" spans="1:16" hidden="1" outlineLevel="1">
      <c r="A572" s="23" t="s">
        <v>556</v>
      </c>
      <c r="B572" s="24" t="s">
        <v>135</v>
      </c>
      <c r="C572" s="34">
        <v>17500</v>
      </c>
      <c r="D572" s="23">
        <v>1</v>
      </c>
      <c r="E572" s="4">
        <f t="shared" si="184"/>
        <v>18200</v>
      </c>
      <c r="F572" s="4">
        <f t="shared" si="185"/>
        <v>18550</v>
      </c>
      <c r="G572" s="4">
        <f t="shared" si="186"/>
        <v>19250</v>
      </c>
      <c r="H572" s="4">
        <f t="shared" si="187"/>
        <v>21700</v>
      </c>
      <c r="I572" s="23" t="s">
        <v>3</v>
      </c>
      <c r="J572" s="23" t="s">
        <v>3</v>
      </c>
      <c r="K572" s="23" t="s">
        <v>3</v>
      </c>
      <c r="L572" s="23" t="s">
        <v>3</v>
      </c>
      <c r="M572" s="23" t="s">
        <v>3</v>
      </c>
      <c r="N572" s="23" t="s">
        <v>3</v>
      </c>
      <c r="O572" s="23" t="s">
        <v>4</v>
      </c>
      <c r="P572" s="23" t="s">
        <v>3</v>
      </c>
    </row>
    <row r="573" spans="1:16" hidden="1" outlineLevel="1">
      <c r="A573" s="23" t="s">
        <v>558</v>
      </c>
      <c r="B573" s="24" t="s">
        <v>135</v>
      </c>
      <c r="C573" s="34">
        <v>1200</v>
      </c>
      <c r="D573" s="23">
        <v>1</v>
      </c>
      <c r="E573" s="4">
        <f t="shared" si="184"/>
        <v>1248</v>
      </c>
      <c r="F573" s="4">
        <f t="shared" si="185"/>
        <v>1272</v>
      </c>
      <c r="G573" s="4">
        <f t="shared" si="186"/>
        <v>1320</v>
      </c>
      <c r="H573" s="4">
        <f t="shared" si="187"/>
        <v>1488</v>
      </c>
      <c r="I573" s="23" t="s">
        <v>3</v>
      </c>
      <c r="J573" s="23" t="s">
        <v>3</v>
      </c>
      <c r="K573" s="23" t="s">
        <v>3</v>
      </c>
      <c r="L573" s="23" t="s">
        <v>3</v>
      </c>
      <c r="M573" s="23" t="s">
        <v>3</v>
      </c>
      <c r="N573" s="23" t="s">
        <v>3</v>
      </c>
      <c r="O573" s="23" t="s">
        <v>3</v>
      </c>
      <c r="P573" s="23" t="s">
        <v>4</v>
      </c>
    </row>
    <row r="574" spans="1:16" hidden="1" outlineLevel="1">
      <c r="A574" s="23" t="s">
        <v>1196</v>
      </c>
      <c r="B574" s="24" t="s">
        <v>135</v>
      </c>
      <c r="C574" s="34">
        <v>25000</v>
      </c>
      <c r="D574" s="23">
        <v>1</v>
      </c>
      <c r="E574" s="4">
        <f t="shared" si="184"/>
        <v>26000</v>
      </c>
      <c r="F574" s="4">
        <f t="shared" si="185"/>
        <v>26500</v>
      </c>
      <c r="G574" s="4">
        <f t="shared" si="186"/>
        <v>27500</v>
      </c>
      <c r="H574" s="4">
        <f t="shared" si="187"/>
        <v>31000</v>
      </c>
      <c r="I574" s="23" t="s">
        <v>3</v>
      </c>
      <c r="J574" s="23" t="s">
        <v>4</v>
      </c>
      <c r="K574" s="23" t="s">
        <v>3</v>
      </c>
      <c r="L574" s="23" t="s">
        <v>3</v>
      </c>
      <c r="M574" s="23" t="s">
        <v>3</v>
      </c>
      <c r="N574" s="23" t="s">
        <v>3</v>
      </c>
      <c r="O574" s="23" t="s">
        <v>3</v>
      </c>
      <c r="P574" s="23" t="s">
        <v>3</v>
      </c>
    </row>
    <row r="575" spans="1:16" hidden="1" outlineLevel="1">
      <c r="A575" s="23" t="s">
        <v>557</v>
      </c>
      <c r="B575" s="24" t="s">
        <v>135</v>
      </c>
      <c r="C575" s="34">
        <v>25000</v>
      </c>
      <c r="D575" s="23">
        <v>1</v>
      </c>
      <c r="E575" s="4">
        <f t="shared" si="184"/>
        <v>26000</v>
      </c>
      <c r="F575" s="4">
        <f t="shared" si="185"/>
        <v>26500</v>
      </c>
      <c r="G575" s="4">
        <f t="shared" si="186"/>
        <v>27500</v>
      </c>
      <c r="H575" s="4">
        <f t="shared" si="187"/>
        <v>31000</v>
      </c>
      <c r="I575" s="23" t="s">
        <v>3</v>
      </c>
      <c r="J575" s="23" t="s">
        <v>3</v>
      </c>
      <c r="K575" s="23" t="s">
        <v>3</v>
      </c>
      <c r="L575" s="23" t="s">
        <v>3</v>
      </c>
      <c r="M575" s="23" t="s">
        <v>3</v>
      </c>
      <c r="N575" s="23" t="s">
        <v>3</v>
      </c>
      <c r="O575" s="23" t="s">
        <v>3</v>
      </c>
      <c r="P575" s="23" t="s">
        <v>4</v>
      </c>
    </row>
    <row r="576" spans="1:16" hidden="1" outlineLevel="1">
      <c r="A576" s="23" t="s">
        <v>559</v>
      </c>
      <c r="B576" s="24" t="s">
        <v>135</v>
      </c>
      <c r="C576" s="34">
        <v>4000</v>
      </c>
      <c r="D576" s="23">
        <v>1</v>
      </c>
      <c r="E576" s="4">
        <f t="shared" si="184"/>
        <v>4160</v>
      </c>
      <c r="F576" s="4">
        <f t="shared" si="185"/>
        <v>4240</v>
      </c>
      <c r="G576" s="4">
        <f t="shared" si="186"/>
        <v>4400</v>
      </c>
      <c r="H576" s="4">
        <f t="shared" si="187"/>
        <v>4960</v>
      </c>
      <c r="I576" s="23" t="s">
        <v>3</v>
      </c>
      <c r="J576" s="23" t="s">
        <v>3</v>
      </c>
      <c r="K576" s="23" t="s">
        <v>3</v>
      </c>
      <c r="L576" s="23" t="s">
        <v>3</v>
      </c>
      <c r="M576" s="23" t="s">
        <v>3</v>
      </c>
      <c r="N576" s="23" t="s">
        <v>3</v>
      </c>
      <c r="O576" s="23" t="s">
        <v>4</v>
      </c>
      <c r="P576" s="23" t="s">
        <v>3</v>
      </c>
    </row>
    <row r="577" spans="1:16" hidden="1" outlineLevel="1">
      <c r="A577" s="23" t="s">
        <v>1507</v>
      </c>
      <c r="B577" s="24" t="s">
        <v>135</v>
      </c>
      <c r="C577" s="34">
        <v>15000</v>
      </c>
      <c r="D577" s="23">
        <v>1</v>
      </c>
      <c r="E577" s="4">
        <f t="shared" ref="E577:E579" si="188">C577*Taux5+C577</f>
        <v>15600</v>
      </c>
      <c r="F577" s="4">
        <f t="shared" ref="F577:F579" si="189">C577*Taux6+C577</f>
        <v>15900</v>
      </c>
      <c r="G577" s="4">
        <f t="shared" ref="G577:G579" si="190">C577*Taux7+C577</f>
        <v>16500</v>
      </c>
      <c r="H577" s="4">
        <f t="shared" ref="H577:H579" si="191">C577*Taux8+C577</f>
        <v>18600</v>
      </c>
      <c r="I577" s="23" t="s">
        <v>3</v>
      </c>
      <c r="J577" s="23" t="s">
        <v>3</v>
      </c>
      <c r="K577" s="23" t="s">
        <v>3</v>
      </c>
      <c r="L577" s="23" t="s">
        <v>4</v>
      </c>
      <c r="M577" s="23" t="s">
        <v>3</v>
      </c>
      <c r="N577" s="23" t="s">
        <v>3</v>
      </c>
      <c r="O577" s="23" t="s">
        <v>3</v>
      </c>
      <c r="P577" s="23" t="s">
        <v>3</v>
      </c>
    </row>
    <row r="578" spans="1:16" hidden="1" outlineLevel="1">
      <c r="A578" s="23" t="s">
        <v>1508</v>
      </c>
      <c r="B578" s="24" t="s">
        <v>135</v>
      </c>
      <c r="C578" s="34">
        <v>30000</v>
      </c>
      <c r="D578" s="23">
        <v>1</v>
      </c>
      <c r="E578" s="4">
        <f t="shared" si="188"/>
        <v>31200</v>
      </c>
      <c r="F578" s="4">
        <f t="shared" si="189"/>
        <v>31800</v>
      </c>
      <c r="G578" s="4">
        <f t="shared" si="190"/>
        <v>33000</v>
      </c>
      <c r="H578" s="4">
        <f t="shared" si="191"/>
        <v>37200</v>
      </c>
      <c r="I578" s="23" t="s">
        <v>3</v>
      </c>
      <c r="J578" s="23" t="s">
        <v>3</v>
      </c>
      <c r="K578" s="23" t="s">
        <v>3</v>
      </c>
      <c r="L578" s="23" t="s">
        <v>3</v>
      </c>
      <c r="M578" s="23" t="s">
        <v>4</v>
      </c>
      <c r="N578" s="23" t="s">
        <v>4</v>
      </c>
      <c r="O578" s="23" t="s">
        <v>3</v>
      </c>
      <c r="P578" s="23" t="s">
        <v>3</v>
      </c>
    </row>
    <row r="579" spans="1:16" hidden="1" outlineLevel="1">
      <c r="A579" s="23" t="s">
        <v>1509</v>
      </c>
      <c r="B579" s="24" t="s">
        <v>135</v>
      </c>
      <c r="C579" s="34">
        <v>45000</v>
      </c>
      <c r="D579" s="23">
        <v>1</v>
      </c>
      <c r="E579" s="4">
        <f t="shared" si="188"/>
        <v>46800</v>
      </c>
      <c r="F579" s="4">
        <f t="shared" si="189"/>
        <v>47700</v>
      </c>
      <c r="G579" s="4">
        <f t="shared" si="190"/>
        <v>49500</v>
      </c>
      <c r="H579" s="4">
        <f t="shared" si="191"/>
        <v>55800</v>
      </c>
      <c r="I579" s="23" t="s">
        <v>3</v>
      </c>
      <c r="J579" s="23" t="s">
        <v>3</v>
      </c>
      <c r="K579" s="23" t="s">
        <v>3</v>
      </c>
      <c r="L579" s="23" t="s">
        <v>3</v>
      </c>
      <c r="M579" s="23" t="s">
        <v>3</v>
      </c>
      <c r="N579" s="23" t="s">
        <v>4</v>
      </c>
      <c r="O579" s="23" t="s">
        <v>3</v>
      </c>
      <c r="P579" s="23" t="s">
        <v>3</v>
      </c>
    </row>
    <row r="580" spans="1:16" hidden="1" outlineLevel="1">
      <c r="A580" s="23" t="s">
        <v>1510</v>
      </c>
      <c r="B580" s="24" t="s">
        <v>135</v>
      </c>
      <c r="C580" s="34">
        <v>15000</v>
      </c>
      <c r="D580" s="23">
        <v>1</v>
      </c>
      <c r="E580" s="4">
        <f t="shared" si="184"/>
        <v>15600</v>
      </c>
      <c r="F580" s="4">
        <f t="shared" si="185"/>
        <v>15900</v>
      </c>
      <c r="G580" s="4">
        <f t="shared" si="186"/>
        <v>16500</v>
      </c>
      <c r="H580" s="4">
        <f t="shared" si="187"/>
        <v>18600</v>
      </c>
      <c r="I580" s="23" t="s">
        <v>3</v>
      </c>
      <c r="J580" s="23" t="s">
        <v>3</v>
      </c>
      <c r="K580" s="23" t="s">
        <v>3</v>
      </c>
      <c r="L580" s="23" t="s">
        <v>3</v>
      </c>
      <c r="M580" s="23" t="s">
        <v>3</v>
      </c>
      <c r="N580" s="23" t="s">
        <v>3</v>
      </c>
      <c r="O580" s="23" t="s">
        <v>4</v>
      </c>
      <c r="P580" s="23" t="s">
        <v>3</v>
      </c>
    </row>
    <row r="581" spans="1:16" hidden="1" outlineLevel="1">
      <c r="A581" s="55" t="s">
        <v>560</v>
      </c>
      <c r="B581" s="56" t="s">
        <v>135</v>
      </c>
      <c r="C581" s="57">
        <v>1500</v>
      </c>
      <c r="D581" s="23">
        <v>1</v>
      </c>
      <c r="E581" s="4">
        <f t="shared" si="184"/>
        <v>1560</v>
      </c>
      <c r="F581" s="4">
        <f t="shared" si="185"/>
        <v>1590</v>
      </c>
      <c r="G581" s="4">
        <f t="shared" si="186"/>
        <v>1650</v>
      </c>
      <c r="H581" s="4">
        <f t="shared" si="187"/>
        <v>1860</v>
      </c>
      <c r="I581" s="23" t="s">
        <v>3</v>
      </c>
      <c r="J581" s="23" t="s">
        <v>3</v>
      </c>
      <c r="K581" s="23" t="s">
        <v>3</v>
      </c>
      <c r="L581" s="23" t="s">
        <v>3</v>
      </c>
      <c r="M581" s="23" t="s">
        <v>4</v>
      </c>
      <c r="N581" s="23" t="s">
        <v>3</v>
      </c>
      <c r="O581" s="23" t="s">
        <v>3</v>
      </c>
      <c r="P581" s="23" t="s">
        <v>3</v>
      </c>
    </row>
    <row r="582" spans="1:16" hidden="1" outlineLevel="1">
      <c r="A582" s="55" t="s">
        <v>561</v>
      </c>
      <c r="B582" s="56" t="s">
        <v>135</v>
      </c>
      <c r="C582" s="57">
        <v>1500</v>
      </c>
      <c r="D582" s="23">
        <v>1</v>
      </c>
      <c r="E582" s="4">
        <f t="shared" si="184"/>
        <v>1560</v>
      </c>
      <c r="F582" s="4">
        <f t="shared" si="185"/>
        <v>1590</v>
      </c>
      <c r="G582" s="4">
        <f t="shared" si="186"/>
        <v>1650</v>
      </c>
      <c r="H582" s="4">
        <f t="shared" si="187"/>
        <v>1860</v>
      </c>
      <c r="I582" s="23" t="s">
        <v>3</v>
      </c>
      <c r="J582" s="23" t="s">
        <v>3</v>
      </c>
      <c r="K582" s="23" t="s">
        <v>3</v>
      </c>
      <c r="L582" s="23" t="s">
        <v>4</v>
      </c>
      <c r="M582" s="23" t="s">
        <v>3</v>
      </c>
      <c r="N582" s="23" t="s">
        <v>3</v>
      </c>
      <c r="O582" s="23" t="s">
        <v>3</v>
      </c>
      <c r="P582" s="23" t="s">
        <v>3</v>
      </c>
    </row>
    <row r="583" spans="1:16" hidden="1" outlineLevel="1">
      <c r="A583" s="23" t="s">
        <v>562</v>
      </c>
      <c r="B583" s="24" t="s">
        <v>135</v>
      </c>
      <c r="C583" s="34">
        <v>8500</v>
      </c>
      <c r="D583" s="23">
        <v>1</v>
      </c>
      <c r="E583" s="4">
        <f t="shared" si="184"/>
        <v>8840</v>
      </c>
      <c r="F583" s="4">
        <f t="shared" si="185"/>
        <v>9010</v>
      </c>
      <c r="G583" s="4">
        <f t="shared" si="186"/>
        <v>9350</v>
      </c>
      <c r="H583" s="4">
        <f t="shared" si="187"/>
        <v>10540</v>
      </c>
      <c r="I583" s="23" t="s">
        <v>3</v>
      </c>
      <c r="J583" s="23" t="s">
        <v>3</v>
      </c>
      <c r="K583" s="23" t="s">
        <v>4</v>
      </c>
      <c r="L583" s="23" t="s">
        <v>3</v>
      </c>
      <c r="M583" s="23" t="s">
        <v>3</v>
      </c>
      <c r="N583" s="23" t="s">
        <v>3</v>
      </c>
      <c r="O583" s="23" t="s">
        <v>3</v>
      </c>
      <c r="P583" s="23" t="s">
        <v>3</v>
      </c>
    </row>
    <row r="584" spans="1:16" hidden="1" outlineLevel="1">
      <c r="A584" s="23" t="s">
        <v>563</v>
      </c>
      <c r="B584" s="24" t="s">
        <v>135</v>
      </c>
      <c r="C584" s="34">
        <v>4000</v>
      </c>
      <c r="D584" s="23">
        <v>1</v>
      </c>
      <c r="E584" s="4">
        <f t="shared" si="184"/>
        <v>4160</v>
      </c>
      <c r="F584" s="4">
        <f t="shared" si="185"/>
        <v>4240</v>
      </c>
      <c r="G584" s="4">
        <f t="shared" si="186"/>
        <v>4400</v>
      </c>
      <c r="H584" s="4">
        <f t="shared" si="187"/>
        <v>4960</v>
      </c>
      <c r="I584" s="23" t="s">
        <v>3</v>
      </c>
      <c r="J584" s="23" t="s">
        <v>4</v>
      </c>
      <c r="K584" s="23" t="s">
        <v>3</v>
      </c>
      <c r="L584" s="23" t="s">
        <v>3</v>
      </c>
      <c r="M584" s="23" t="s">
        <v>3</v>
      </c>
      <c r="N584" s="23" t="s">
        <v>3</v>
      </c>
      <c r="O584" s="23" t="s">
        <v>3</v>
      </c>
      <c r="P584" s="23" t="s">
        <v>3</v>
      </c>
    </row>
    <row r="585" spans="1:16" hidden="1" outlineLevel="1">
      <c r="A585" s="23" t="s">
        <v>564</v>
      </c>
      <c r="B585" s="24" t="s">
        <v>135</v>
      </c>
      <c r="C585" s="34">
        <v>1500</v>
      </c>
      <c r="D585" s="23">
        <v>1</v>
      </c>
      <c r="E585" s="4">
        <f t="shared" si="184"/>
        <v>1560</v>
      </c>
      <c r="F585" s="4">
        <f t="shared" si="185"/>
        <v>1590</v>
      </c>
      <c r="G585" s="4">
        <f t="shared" si="186"/>
        <v>1650</v>
      </c>
      <c r="H585" s="4">
        <f t="shared" si="187"/>
        <v>1860</v>
      </c>
      <c r="I585" s="23" t="s">
        <v>4</v>
      </c>
      <c r="J585" s="23" t="s">
        <v>3</v>
      </c>
      <c r="K585" s="23" t="s">
        <v>3</v>
      </c>
      <c r="L585" s="23" t="s">
        <v>3</v>
      </c>
      <c r="M585" s="23" t="s">
        <v>3</v>
      </c>
      <c r="N585" s="23" t="s">
        <v>3</v>
      </c>
      <c r="O585" s="23" t="s">
        <v>3</v>
      </c>
      <c r="P585" s="23" t="s">
        <v>3</v>
      </c>
    </row>
    <row r="586" spans="1:16" hidden="1" outlineLevel="1">
      <c r="A586" s="23" t="s">
        <v>565</v>
      </c>
      <c r="B586" s="24" t="s">
        <v>135</v>
      </c>
      <c r="C586" s="34">
        <v>20000</v>
      </c>
      <c r="D586" s="23">
        <v>1</v>
      </c>
      <c r="E586" s="4">
        <f t="shared" si="184"/>
        <v>20800</v>
      </c>
      <c r="F586" s="4">
        <f t="shared" si="185"/>
        <v>21200</v>
      </c>
      <c r="G586" s="4">
        <f t="shared" si="186"/>
        <v>22000</v>
      </c>
      <c r="H586" s="4">
        <f t="shared" si="187"/>
        <v>24800</v>
      </c>
      <c r="I586" s="23" t="s">
        <v>4</v>
      </c>
      <c r="J586" s="23" t="s">
        <v>3</v>
      </c>
      <c r="K586" s="23" t="s">
        <v>3</v>
      </c>
      <c r="L586" s="23" t="s">
        <v>3</v>
      </c>
      <c r="M586" s="23" t="s">
        <v>3</v>
      </c>
      <c r="N586" s="23" t="s">
        <v>3</v>
      </c>
      <c r="O586" s="23" t="s">
        <v>3</v>
      </c>
      <c r="P586" s="23" t="s">
        <v>3</v>
      </c>
    </row>
    <row r="587" spans="1:16" hidden="1" outlineLevel="1">
      <c r="A587" s="23" t="s">
        <v>566</v>
      </c>
      <c r="B587" s="24" t="s">
        <v>135</v>
      </c>
      <c r="C587" s="34">
        <v>30000</v>
      </c>
      <c r="D587" s="23">
        <v>1</v>
      </c>
      <c r="E587" s="4">
        <f t="shared" si="184"/>
        <v>31200</v>
      </c>
      <c r="F587" s="4">
        <f t="shared" si="185"/>
        <v>31800</v>
      </c>
      <c r="G587" s="4">
        <f t="shared" si="186"/>
        <v>33000</v>
      </c>
      <c r="H587" s="4">
        <f t="shared" si="187"/>
        <v>37200</v>
      </c>
      <c r="I587" s="23" t="s">
        <v>3</v>
      </c>
      <c r="J587" s="23" t="s">
        <v>4</v>
      </c>
      <c r="K587" s="23" t="s">
        <v>3</v>
      </c>
      <c r="L587" s="23" t="s">
        <v>3</v>
      </c>
      <c r="M587" s="23" t="s">
        <v>3</v>
      </c>
      <c r="N587" s="23" t="s">
        <v>3</v>
      </c>
      <c r="O587" s="23" t="s">
        <v>3</v>
      </c>
      <c r="P587" s="23" t="s">
        <v>3</v>
      </c>
    </row>
    <row r="588" spans="1:16" hidden="1" outlineLevel="1">
      <c r="A588" s="23" t="s">
        <v>567</v>
      </c>
      <c r="B588" s="24" t="s">
        <v>135</v>
      </c>
      <c r="C588" s="34">
        <v>1250</v>
      </c>
      <c r="D588" s="23">
        <v>1</v>
      </c>
      <c r="E588" s="4">
        <f t="shared" si="184"/>
        <v>1300</v>
      </c>
      <c r="F588" s="4">
        <f t="shared" si="185"/>
        <v>1325</v>
      </c>
      <c r="G588" s="4">
        <f t="shared" si="186"/>
        <v>1375</v>
      </c>
      <c r="H588" s="4">
        <f t="shared" si="187"/>
        <v>1550</v>
      </c>
      <c r="I588" s="23" t="s">
        <v>3</v>
      </c>
      <c r="J588" s="23" t="s">
        <v>3</v>
      </c>
      <c r="K588" s="23" t="s">
        <v>4</v>
      </c>
      <c r="L588" s="23" t="s">
        <v>3</v>
      </c>
      <c r="M588" s="23" t="s">
        <v>3</v>
      </c>
      <c r="N588" s="23" t="s">
        <v>3</v>
      </c>
      <c r="O588" s="23" t="s">
        <v>3</v>
      </c>
      <c r="P588" s="23" t="s">
        <v>3</v>
      </c>
    </row>
    <row r="589" spans="1:16" hidden="1" outlineLevel="1">
      <c r="A589" s="23" t="s">
        <v>568</v>
      </c>
      <c r="B589" s="24" t="s">
        <v>135</v>
      </c>
      <c r="C589" s="34">
        <v>10000</v>
      </c>
      <c r="D589" s="23">
        <v>1</v>
      </c>
      <c r="E589" s="4">
        <f t="shared" si="184"/>
        <v>10400</v>
      </c>
      <c r="F589" s="4">
        <f t="shared" si="185"/>
        <v>10600</v>
      </c>
      <c r="G589" s="4">
        <f t="shared" si="186"/>
        <v>11000</v>
      </c>
      <c r="H589" s="4">
        <f t="shared" si="187"/>
        <v>12400</v>
      </c>
      <c r="I589" s="23" t="s">
        <v>3</v>
      </c>
      <c r="J589" s="23" t="s">
        <v>3</v>
      </c>
      <c r="K589" s="23" t="s">
        <v>3</v>
      </c>
      <c r="L589" s="23" t="s">
        <v>4</v>
      </c>
      <c r="M589" s="23" t="s">
        <v>3</v>
      </c>
      <c r="N589" s="23" t="s">
        <v>3</v>
      </c>
      <c r="O589" s="23" t="s">
        <v>3</v>
      </c>
      <c r="P589" s="23" t="s">
        <v>3</v>
      </c>
    </row>
    <row r="590" spans="1:16" hidden="1" outlineLevel="1">
      <c r="A590" s="23" t="s">
        <v>569</v>
      </c>
      <c r="B590" s="24" t="s">
        <v>135</v>
      </c>
      <c r="C590" s="34">
        <v>500</v>
      </c>
      <c r="D590" s="23">
        <v>1</v>
      </c>
      <c r="E590" s="4">
        <f t="shared" si="184"/>
        <v>520</v>
      </c>
      <c r="F590" s="4">
        <f t="shared" si="185"/>
        <v>530</v>
      </c>
      <c r="G590" s="4">
        <f t="shared" si="186"/>
        <v>550</v>
      </c>
      <c r="H590" s="4">
        <f t="shared" si="187"/>
        <v>620</v>
      </c>
      <c r="I590" s="23" t="s">
        <v>3</v>
      </c>
      <c r="J590" s="23" t="s">
        <v>3</v>
      </c>
      <c r="K590" s="23" t="s">
        <v>3</v>
      </c>
      <c r="L590" s="23" t="s">
        <v>3</v>
      </c>
      <c r="M590" s="23" t="s">
        <v>4</v>
      </c>
      <c r="N590" s="23" t="s">
        <v>3</v>
      </c>
      <c r="O590" s="23" t="s">
        <v>3</v>
      </c>
      <c r="P590" s="23" t="s">
        <v>3</v>
      </c>
    </row>
    <row r="591" spans="1:16" hidden="1" outlineLevel="1">
      <c r="A591" s="23" t="s">
        <v>570</v>
      </c>
      <c r="B591" s="24" t="s">
        <v>135</v>
      </c>
      <c r="C591" s="34">
        <v>35000</v>
      </c>
      <c r="D591" s="23">
        <v>1</v>
      </c>
      <c r="E591" s="4">
        <f t="shared" si="184"/>
        <v>36400</v>
      </c>
      <c r="F591" s="4">
        <f t="shared" si="185"/>
        <v>37100</v>
      </c>
      <c r="G591" s="4">
        <f t="shared" si="186"/>
        <v>38500</v>
      </c>
      <c r="H591" s="4">
        <f t="shared" si="187"/>
        <v>43400</v>
      </c>
      <c r="I591" s="23" t="s">
        <v>3</v>
      </c>
      <c r="J591" s="23" t="s">
        <v>3</v>
      </c>
      <c r="K591" s="23" t="s">
        <v>3</v>
      </c>
      <c r="L591" s="23" t="s">
        <v>3</v>
      </c>
      <c r="M591" s="23" t="s">
        <v>3</v>
      </c>
      <c r="N591" s="23" t="s">
        <v>4</v>
      </c>
      <c r="O591" s="23" t="s">
        <v>3</v>
      </c>
      <c r="P591" s="23" t="s">
        <v>3</v>
      </c>
    </row>
    <row r="592" spans="1:16" hidden="1" outlineLevel="1">
      <c r="A592" s="23" t="s">
        <v>571</v>
      </c>
      <c r="B592" s="24" t="s">
        <v>135</v>
      </c>
      <c r="C592" s="34">
        <v>55000</v>
      </c>
      <c r="D592" s="23">
        <v>1</v>
      </c>
      <c r="E592" s="4">
        <f t="shared" si="184"/>
        <v>57200</v>
      </c>
      <c r="F592" s="4">
        <f t="shared" si="185"/>
        <v>58300</v>
      </c>
      <c r="G592" s="4">
        <f t="shared" si="186"/>
        <v>60500</v>
      </c>
      <c r="H592" s="4">
        <f t="shared" si="187"/>
        <v>68200</v>
      </c>
      <c r="I592" s="23" t="s">
        <v>3</v>
      </c>
      <c r="J592" s="23" t="s">
        <v>3</v>
      </c>
      <c r="K592" s="23" t="s">
        <v>3</v>
      </c>
      <c r="L592" s="23" t="s">
        <v>3</v>
      </c>
      <c r="M592" s="23" t="s">
        <v>3</v>
      </c>
      <c r="N592" s="23" t="s">
        <v>3</v>
      </c>
      <c r="O592" s="23" t="s">
        <v>4</v>
      </c>
      <c r="P592" s="23" t="s">
        <v>3</v>
      </c>
    </row>
    <row r="593" spans="1:16" collapsed="1">
      <c r="A593" s="23"/>
      <c r="B593" s="24"/>
      <c r="C593" s="24"/>
      <c r="D593" s="23"/>
      <c r="E593" s="23"/>
      <c r="F593" s="23"/>
      <c r="G593" s="23"/>
      <c r="H593" s="23"/>
      <c r="I593" s="23"/>
      <c r="J593" s="23"/>
      <c r="K593" s="23"/>
      <c r="L593" s="23"/>
      <c r="M593" s="23"/>
      <c r="N593" s="23"/>
      <c r="O593" s="23"/>
      <c r="P593" s="23"/>
    </row>
    <row r="594" spans="1:16">
      <c r="A594" s="46" t="s">
        <v>572</v>
      </c>
      <c r="B594" s="47" t="s">
        <v>370</v>
      </c>
      <c r="C594" s="47" t="s">
        <v>11</v>
      </c>
      <c r="D594" s="47" t="s">
        <v>6</v>
      </c>
      <c r="E594" s="81" t="s">
        <v>2</v>
      </c>
      <c r="F594" s="81"/>
      <c r="G594" s="81"/>
      <c r="H594" s="81"/>
      <c r="I594" s="82" t="s">
        <v>5</v>
      </c>
      <c r="J594" s="82"/>
      <c r="K594" s="82"/>
      <c r="L594" s="82"/>
      <c r="M594" s="82"/>
      <c r="N594" s="82"/>
      <c r="O594" s="82"/>
      <c r="P594" s="82"/>
    </row>
    <row r="595" spans="1:16">
      <c r="A595" s="23"/>
      <c r="B595" s="24"/>
      <c r="C595" s="24"/>
      <c r="D595" s="24"/>
      <c r="E595" s="44"/>
      <c r="F595" s="44"/>
      <c r="G595" s="44"/>
      <c r="H595" s="44"/>
      <c r="I595" s="23">
        <v>1</v>
      </c>
      <c r="J595" s="23">
        <v>2</v>
      </c>
      <c r="K595" s="23">
        <v>3</v>
      </c>
      <c r="L595" s="23">
        <v>4</v>
      </c>
      <c r="M595" s="23">
        <v>5</v>
      </c>
      <c r="N595" s="23">
        <v>6</v>
      </c>
      <c r="O595" s="23">
        <v>7</v>
      </c>
      <c r="P595" s="23">
        <v>8</v>
      </c>
    </row>
    <row r="596" spans="1:16" hidden="1" outlineLevel="1">
      <c r="A596" s="23" t="s">
        <v>589</v>
      </c>
      <c r="B596" s="24" t="s">
        <v>135</v>
      </c>
      <c r="C596" s="34">
        <v>7500</v>
      </c>
      <c r="D596" s="23">
        <v>1</v>
      </c>
      <c r="E596" s="4">
        <f t="shared" ref="E596:E653" si="192">C596*Taux5+C596</f>
        <v>7800</v>
      </c>
      <c r="F596" s="4">
        <f t="shared" ref="F596:F653" si="193">C596*Taux6+C596</f>
        <v>7950</v>
      </c>
      <c r="G596" s="4">
        <f t="shared" ref="G596:G653" si="194">C596*Taux7+C596</f>
        <v>8250</v>
      </c>
      <c r="H596" s="4">
        <f t="shared" ref="H596:H653" si="195">C596*Taux8+C596</f>
        <v>9300</v>
      </c>
      <c r="I596" s="23" t="s">
        <v>3</v>
      </c>
      <c r="J596" s="23" t="s">
        <v>3</v>
      </c>
      <c r="K596" s="23" t="s">
        <v>3</v>
      </c>
      <c r="L596" s="23" t="s">
        <v>3</v>
      </c>
      <c r="M596" s="23" t="s">
        <v>3</v>
      </c>
      <c r="N596" s="23" t="s">
        <v>3</v>
      </c>
      <c r="O596" s="23" t="s">
        <v>3</v>
      </c>
      <c r="P596" s="23" t="s">
        <v>4</v>
      </c>
    </row>
    <row r="597" spans="1:16" hidden="1" outlineLevel="1">
      <c r="A597" s="23" t="s">
        <v>573</v>
      </c>
      <c r="B597" s="24" t="s">
        <v>135</v>
      </c>
      <c r="C597" s="34">
        <v>35000</v>
      </c>
      <c r="D597" s="23">
        <v>1</v>
      </c>
      <c r="E597" s="4">
        <f t="shared" si="192"/>
        <v>36400</v>
      </c>
      <c r="F597" s="4">
        <f t="shared" si="193"/>
        <v>37100</v>
      </c>
      <c r="G597" s="4">
        <f t="shared" si="194"/>
        <v>38500</v>
      </c>
      <c r="H597" s="4">
        <f t="shared" si="195"/>
        <v>43400</v>
      </c>
      <c r="I597" s="23" t="s">
        <v>3</v>
      </c>
      <c r="J597" s="23" t="s">
        <v>3</v>
      </c>
      <c r="K597" s="23" t="s">
        <v>3</v>
      </c>
      <c r="L597" s="23" t="s">
        <v>3</v>
      </c>
      <c r="M597" s="23" t="s">
        <v>3</v>
      </c>
      <c r="N597" s="23" t="s">
        <v>3</v>
      </c>
      <c r="O597" s="23" t="s">
        <v>4</v>
      </c>
      <c r="P597" s="23" t="s">
        <v>3</v>
      </c>
    </row>
    <row r="598" spans="1:16" hidden="1" outlineLevel="1">
      <c r="A598" s="23" t="s">
        <v>590</v>
      </c>
      <c r="B598" s="24" t="s">
        <v>135</v>
      </c>
      <c r="C598" s="34">
        <v>5000</v>
      </c>
      <c r="D598" s="23">
        <v>1</v>
      </c>
      <c r="E598" s="4">
        <f t="shared" si="192"/>
        <v>5200</v>
      </c>
      <c r="F598" s="4">
        <f t="shared" si="193"/>
        <v>5300</v>
      </c>
      <c r="G598" s="4">
        <f t="shared" si="194"/>
        <v>5500</v>
      </c>
      <c r="H598" s="4">
        <f t="shared" si="195"/>
        <v>6200</v>
      </c>
      <c r="I598" s="23" t="s">
        <v>3</v>
      </c>
      <c r="J598" s="23" t="s">
        <v>3</v>
      </c>
      <c r="K598" s="23" t="s">
        <v>3</v>
      </c>
      <c r="L598" s="23" t="s">
        <v>3</v>
      </c>
      <c r="M598" s="23" t="s">
        <v>3</v>
      </c>
      <c r="N598" s="23" t="s">
        <v>4</v>
      </c>
      <c r="O598" s="23" t="s">
        <v>3</v>
      </c>
      <c r="P598" s="23" t="s">
        <v>3</v>
      </c>
    </row>
    <row r="599" spans="1:16" hidden="1" outlineLevel="1">
      <c r="A599" s="45" t="s">
        <v>1212</v>
      </c>
      <c r="B599" s="24" t="s">
        <v>135</v>
      </c>
      <c r="C599" s="34">
        <v>25000</v>
      </c>
      <c r="D599" s="23">
        <v>1</v>
      </c>
      <c r="E599" s="4">
        <f t="shared" si="192"/>
        <v>26000</v>
      </c>
      <c r="F599" s="4">
        <f t="shared" si="193"/>
        <v>26500</v>
      </c>
      <c r="G599" s="4">
        <f t="shared" si="194"/>
        <v>27500</v>
      </c>
      <c r="H599" s="4">
        <f t="shared" si="195"/>
        <v>31000</v>
      </c>
      <c r="I599" s="23" t="s">
        <v>3</v>
      </c>
      <c r="J599" s="23" t="s">
        <v>3</v>
      </c>
      <c r="K599" s="23" t="s">
        <v>3</v>
      </c>
      <c r="L599" s="23" t="s">
        <v>3</v>
      </c>
      <c r="M599" s="23" t="s">
        <v>4</v>
      </c>
      <c r="N599" s="23" t="s">
        <v>3</v>
      </c>
      <c r="O599" s="23" t="s">
        <v>3</v>
      </c>
      <c r="P599" s="23" t="s">
        <v>3</v>
      </c>
    </row>
    <row r="600" spans="1:16" hidden="1" outlineLevel="1">
      <c r="A600" s="23" t="s">
        <v>574</v>
      </c>
      <c r="B600" s="24" t="s">
        <v>135</v>
      </c>
      <c r="C600" s="34">
        <v>25000</v>
      </c>
      <c r="D600" s="23">
        <v>1</v>
      </c>
      <c r="E600" s="4">
        <f t="shared" si="192"/>
        <v>26000</v>
      </c>
      <c r="F600" s="4">
        <f t="shared" si="193"/>
        <v>26500</v>
      </c>
      <c r="G600" s="4">
        <f t="shared" si="194"/>
        <v>27500</v>
      </c>
      <c r="H600" s="4">
        <f t="shared" si="195"/>
        <v>31000</v>
      </c>
      <c r="I600" s="23" t="s">
        <v>3</v>
      </c>
      <c r="J600" s="23" t="s">
        <v>3</v>
      </c>
      <c r="K600" s="23" t="s">
        <v>3</v>
      </c>
      <c r="L600" s="23" t="s">
        <v>4</v>
      </c>
      <c r="M600" s="23" t="s">
        <v>3</v>
      </c>
      <c r="N600" s="23" t="s">
        <v>3</v>
      </c>
      <c r="O600" s="23" t="s">
        <v>3</v>
      </c>
      <c r="P600" s="23" t="s">
        <v>3</v>
      </c>
    </row>
    <row r="601" spans="1:16" ht="22.5" hidden="1" outlineLevel="1">
      <c r="A601" s="45" t="s">
        <v>575</v>
      </c>
      <c r="B601" s="24" t="s">
        <v>135</v>
      </c>
      <c r="C601" s="34">
        <v>25000</v>
      </c>
      <c r="D601" s="23">
        <v>1</v>
      </c>
      <c r="E601" s="4">
        <f t="shared" si="192"/>
        <v>26000</v>
      </c>
      <c r="F601" s="4">
        <f t="shared" si="193"/>
        <v>26500</v>
      </c>
      <c r="G601" s="4">
        <f t="shared" si="194"/>
        <v>27500</v>
      </c>
      <c r="H601" s="4">
        <f t="shared" si="195"/>
        <v>31000</v>
      </c>
      <c r="I601" s="23" t="s">
        <v>3</v>
      </c>
      <c r="J601" s="23" t="s">
        <v>3</v>
      </c>
      <c r="K601" s="23" t="s">
        <v>4</v>
      </c>
      <c r="L601" s="23" t="s">
        <v>3</v>
      </c>
      <c r="M601" s="23" t="s">
        <v>3</v>
      </c>
      <c r="N601" s="23" t="s">
        <v>3</v>
      </c>
      <c r="O601" s="23" t="s">
        <v>3</v>
      </c>
      <c r="P601" s="23" t="s">
        <v>3</v>
      </c>
    </row>
    <row r="602" spans="1:16" hidden="1" outlineLevel="1">
      <c r="A602" s="23" t="s">
        <v>576</v>
      </c>
      <c r="B602" s="24" t="s">
        <v>135</v>
      </c>
      <c r="C602" s="34">
        <v>1000</v>
      </c>
      <c r="D602" s="23">
        <v>1</v>
      </c>
      <c r="E602" s="4">
        <f t="shared" si="192"/>
        <v>1040</v>
      </c>
      <c r="F602" s="4">
        <f t="shared" si="193"/>
        <v>1060</v>
      </c>
      <c r="G602" s="4">
        <f t="shared" si="194"/>
        <v>1100</v>
      </c>
      <c r="H602" s="4">
        <f t="shared" si="195"/>
        <v>1240</v>
      </c>
      <c r="I602" s="23" t="s">
        <v>3</v>
      </c>
      <c r="J602" s="23" t="s">
        <v>4</v>
      </c>
      <c r="K602" s="23" t="s">
        <v>3</v>
      </c>
      <c r="L602" s="23" t="s">
        <v>3</v>
      </c>
      <c r="M602" s="23" t="s">
        <v>3</v>
      </c>
      <c r="N602" s="23" t="s">
        <v>3</v>
      </c>
      <c r="O602" s="23" t="s">
        <v>3</v>
      </c>
      <c r="P602" s="23" t="s">
        <v>3</v>
      </c>
    </row>
    <row r="603" spans="1:16" hidden="1" outlineLevel="1">
      <c r="A603" s="45" t="s">
        <v>1213</v>
      </c>
      <c r="B603" s="24" t="s">
        <v>135</v>
      </c>
      <c r="C603" s="34">
        <v>5000</v>
      </c>
      <c r="D603" s="23">
        <v>1</v>
      </c>
      <c r="E603" s="4">
        <f t="shared" si="192"/>
        <v>5200</v>
      </c>
      <c r="F603" s="4">
        <f t="shared" si="193"/>
        <v>5300</v>
      </c>
      <c r="G603" s="4">
        <f t="shared" si="194"/>
        <v>5500</v>
      </c>
      <c r="H603" s="4">
        <f t="shared" si="195"/>
        <v>6200</v>
      </c>
      <c r="I603" s="23" t="s">
        <v>4</v>
      </c>
      <c r="J603" s="23" t="s">
        <v>3</v>
      </c>
      <c r="K603" s="23" t="s">
        <v>3</v>
      </c>
      <c r="L603" s="23" t="s">
        <v>3</v>
      </c>
      <c r="M603" s="23" t="s">
        <v>3</v>
      </c>
      <c r="N603" s="23" t="s">
        <v>3</v>
      </c>
      <c r="O603" s="23" t="s">
        <v>3</v>
      </c>
      <c r="P603" s="23" t="s">
        <v>3</v>
      </c>
    </row>
    <row r="604" spans="1:16" hidden="1" outlineLevel="1">
      <c r="A604" s="23" t="s">
        <v>577</v>
      </c>
      <c r="B604" s="24" t="s">
        <v>135</v>
      </c>
      <c r="C604" s="34">
        <v>5000</v>
      </c>
      <c r="D604" s="23">
        <v>1</v>
      </c>
      <c r="E604" s="4">
        <f t="shared" si="192"/>
        <v>5200</v>
      </c>
      <c r="F604" s="4">
        <f t="shared" si="193"/>
        <v>5300</v>
      </c>
      <c r="G604" s="4">
        <f t="shared" si="194"/>
        <v>5500</v>
      </c>
      <c r="H604" s="4">
        <f t="shared" si="195"/>
        <v>6200</v>
      </c>
      <c r="I604" s="23" t="s">
        <v>3</v>
      </c>
      <c r="J604" s="23" t="s">
        <v>3</v>
      </c>
      <c r="K604" s="23" t="s">
        <v>3</v>
      </c>
      <c r="L604" s="23" t="s">
        <v>3</v>
      </c>
      <c r="M604" s="23" t="s">
        <v>3</v>
      </c>
      <c r="N604" s="23" t="s">
        <v>3</v>
      </c>
      <c r="O604" s="23" t="s">
        <v>3</v>
      </c>
      <c r="P604" s="23" t="s">
        <v>4</v>
      </c>
    </row>
    <row r="605" spans="1:16" hidden="1" outlineLevel="1">
      <c r="A605" s="23" t="s">
        <v>578</v>
      </c>
      <c r="B605" s="24" t="s">
        <v>135</v>
      </c>
      <c r="C605" s="34">
        <v>3000</v>
      </c>
      <c r="D605" s="23">
        <v>1</v>
      </c>
      <c r="E605" s="4">
        <f t="shared" si="192"/>
        <v>3120</v>
      </c>
      <c r="F605" s="4">
        <f t="shared" si="193"/>
        <v>3180</v>
      </c>
      <c r="G605" s="4">
        <f t="shared" si="194"/>
        <v>3300</v>
      </c>
      <c r="H605" s="4">
        <f t="shared" si="195"/>
        <v>3720</v>
      </c>
      <c r="I605" s="23" t="s">
        <v>3</v>
      </c>
      <c r="J605" s="23" t="s">
        <v>3</v>
      </c>
      <c r="K605" s="23" t="s">
        <v>3</v>
      </c>
      <c r="L605" s="23" t="s">
        <v>3</v>
      </c>
      <c r="M605" s="23" t="s">
        <v>3</v>
      </c>
      <c r="N605" s="23" t="s">
        <v>3</v>
      </c>
      <c r="O605" s="23" t="s">
        <v>4</v>
      </c>
      <c r="P605" s="23" t="s">
        <v>3</v>
      </c>
    </row>
    <row r="606" spans="1:16" hidden="1" outlineLevel="1">
      <c r="A606" s="45" t="s">
        <v>1214</v>
      </c>
      <c r="B606" s="24" t="s">
        <v>135</v>
      </c>
      <c r="C606" s="34">
        <v>50000</v>
      </c>
      <c r="D606" s="23">
        <v>1</v>
      </c>
      <c r="E606" s="4">
        <f t="shared" si="192"/>
        <v>52000</v>
      </c>
      <c r="F606" s="4">
        <f t="shared" si="193"/>
        <v>53000</v>
      </c>
      <c r="G606" s="4">
        <f t="shared" si="194"/>
        <v>55000</v>
      </c>
      <c r="H606" s="4">
        <f t="shared" si="195"/>
        <v>62000</v>
      </c>
      <c r="I606" s="23" t="s">
        <v>3</v>
      </c>
      <c r="J606" s="23" t="s">
        <v>3</v>
      </c>
      <c r="K606" s="23" t="s">
        <v>3</v>
      </c>
      <c r="L606" s="23" t="s">
        <v>3</v>
      </c>
      <c r="M606" s="23" t="s">
        <v>3</v>
      </c>
      <c r="N606" s="23" t="s">
        <v>4</v>
      </c>
      <c r="O606" s="23" t="s">
        <v>3</v>
      </c>
      <c r="P606" s="23" t="s">
        <v>3</v>
      </c>
    </row>
    <row r="607" spans="1:16" hidden="1" outlineLevel="1">
      <c r="A607" s="45" t="s">
        <v>1215</v>
      </c>
      <c r="B607" s="24" t="s">
        <v>135</v>
      </c>
      <c r="C607" s="34">
        <v>10000</v>
      </c>
      <c r="D607" s="23">
        <v>1</v>
      </c>
      <c r="E607" s="4">
        <f t="shared" si="192"/>
        <v>10400</v>
      </c>
      <c r="F607" s="4">
        <f t="shared" si="193"/>
        <v>10600</v>
      </c>
      <c r="G607" s="4">
        <f t="shared" si="194"/>
        <v>11000</v>
      </c>
      <c r="H607" s="4">
        <f t="shared" si="195"/>
        <v>12400</v>
      </c>
      <c r="I607" s="23" t="s">
        <v>3</v>
      </c>
      <c r="J607" s="23" t="s">
        <v>3</v>
      </c>
      <c r="K607" s="23" t="s">
        <v>3</v>
      </c>
      <c r="L607" s="23" t="s">
        <v>3</v>
      </c>
      <c r="M607" s="23" t="s">
        <v>4</v>
      </c>
      <c r="N607" s="23" t="s">
        <v>3</v>
      </c>
      <c r="O607" s="23" t="s">
        <v>3</v>
      </c>
      <c r="P607" s="23" t="s">
        <v>3</v>
      </c>
    </row>
    <row r="608" spans="1:16" hidden="1" outlineLevel="1">
      <c r="A608" s="23" t="s">
        <v>591</v>
      </c>
      <c r="B608" s="24" t="s">
        <v>135</v>
      </c>
      <c r="C608" s="34">
        <v>10000</v>
      </c>
      <c r="D608" s="23">
        <v>1</v>
      </c>
      <c r="E608" s="4">
        <f t="shared" si="192"/>
        <v>10400</v>
      </c>
      <c r="F608" s="4">
        <f t="shared" si="193"/>
        <v>10600</v>
      </c>
      <c r="G608" s="4">
        <f t="shared" si="194"/>
        <v>11000</v>
      </c>
      <c r="H608" s="4">
        <f t="shared" si="195"/>
        <v>12400</v>
      </c>
      <c r="I608" s="23" t="s">
        <v>3</v>
      </c>
      <c r="J608" s="23" t="s">
        <v>3</v>
      </c>
      <c r="K608" s="23" t="s">
        <v>3</v>
      </c>
      <c r="L608" s="23" t="s">
        <v>4</v>
      </c>
      <c r="M608" s="23" t="s">
        <v>3</v>
      </c>
      <c r="N608" s="23" t="s">
        <v>3</v>
      </c>
      <c r="O608" s="23" t="s">
        <v>3</v>
      </c>
      <c r="P608" s="23" t="s">
        <v>3</v>
      </c>
    </row>
    <row r="609" spans="1:16" hidden="1" outlineLevel="1">
      <c r="A609" s="23" t="s">
        <v>579</v>
      </c>
      <c r="B609" s="24" t="s">
        <v>135</v>
      </c>
      <c r="C609" s="34">
        <v>10000</v>
      </c>
      <c r="D609" s="23">
        <v>1</v>
      </c>
      <c r="E609" s="4">
        <f t="shared" si="192"/>
        <v>10400</v>
      </c>
      <c r="F609" s="4">
        <f t="shared" si="193"/>
        <v>10600</v>
      </c>
      <c r="G609" s="4">
        <f t="shared" si="194"/>
        <v>11000</v>
      </c>
      <c r="H609" s="4">
        <f t="shared" si="195"/>
        <v>12400</v>
      </c>
      <c r="I609" s="23" t="s">
        <v>3</v>
      </c>
      <c r="J609" s="23" t="s">
        <v>3</v>
      </c>
      <c r="K609" s="23" t="s">
        <v>4</v>
      </c>
      <c r="L609" s="23" t="s">
        <v>3</v>
      </c>
      <c r="M609" s="23" t="s">
        <v>3</v>
      </c>
      <c r="N609" s="23" t="s">
        <v>3</v>
      </c>
      <c r="O609" s="23" t="s">
        <v>3</v>
      </c>
      <c r="P609" s="23" t="s">
        <v>3</v>
      </c>
    </row>
    <row r="610" spans="1:16" hidden="1" outlineLevel="1">
      <c r="A610" s="45" t="s">
        <v>1511</v>
      </c>
      <c r="B610" s="24" t="s">
        <v>135</v>
      </c>
      <c r="C610" s="34">
        <v>2500</v>
      </c>
      <c r="D610" s="23">
        <v>1</v>
      </c>
      <c r="E610" s="4">
        <f t="shared" ref="E610:E614" si="196">C610*Taux5+C610</f>
        <v>2600</v>
      </c>
      <c r="F610" s="4">
        <f t="shared" ref="F610:F614" si="197">C610*Taux6+C610</f>
        <v>2650</v>
      </c>
      <c r="G610" s="4">
        <f t="shared" ref="G610:G614" si="198">C610*Taux7+C610</f>
        <v>2750</v>
      </c>
      <c r="H610" s="4">
        <f t="shared" ref="H610:H614" si="199">C610*Taux8+C610</f>
        <v>3100</v>
      </c>
      <c r="I610" s="23" t="s">
        <v>3</v>
      </c>
      <c r="J610" s="23" t="s">
        <v>4</v>
      </c>
      <c r="K610" s="23" t="s">
        <v>3</v>
      </c>
      <c r="L610" s="23" t="s">
        <v>3</v>
      </c>
      <c r="M610" s="23" t="s">
        <v>3</v>
      </c>
      <c r="N610" s="23" t="s">
        <v>3</v>
      </c>
      <c r="O610" s="23" t="s">
        <v>3</v>
      </c>
      <c r="P610" s="23" t="s">
        <v>3</v>
      </c>
    </row>
    <row r="611" spans="1:16" hidden="1" outlineLevel="1">
      <c r="A611" s="45" t="s">
        <v>1512</v>
      </c>
      <c r="B611" s="24" t="s">
        <v>135</v>
      </c>
      <c r="C611" s="34">
        <v>5000</v>
      </c>
      <c r="D611" s="23">
        <v>1</v>
      </c>
      <c r="E611" s="4">
        <f t="shared" si="196"/>
        <v>5200</v>
      </c>
      <c r="F611" s="4">
        <f t="shared" si="197"/>
        <v>5300</v>
      </c>
      <c r="G611" s="4">
        <f t="shared" si="198"/>
        <v>5500</v>
      </c>
      <c r="H611" s="4">
        <f t="shared" si="199"/>
        <v>6200</v>
      </c>
      <c r="I611" s="23" t="s">
        <v>4</v>
      </c>
      <c r="J611" s="23" t="s">
        <v>3</v>
      </c>
      <c r="K611" s="23" t="s">
        <v>3</v>
      </c>
      <c r="L611" s="23" t="s">
        <v>3</v>
      </c>
      <c r="M611" s="23" t="s">
        <v>3</v>
      </c>
      <c r="N611" s="23" t="s">
        <v>3</v>
      </c>
      <c r="O611" s="23" t="s">
        <v>3</v>
      </c>
      <c r="P611" s="23" t="s">
        <v>3</v>
      </c>
    </row>
    <row r="612" spans="1:16" hidden="1" outlineLevel="1">
      <c r="A612" s="45" t="s">
        <v>1513</v>
      </c>
      <c r="B612" s="24" t="s">
        <v>135</v>
      </c>
      <c r="C612" s="34">
        <v>7500</v>
      </c>
      <c r="D612" s="23">
        <v>1</v>
      </c>
      <c r="E612" s="4">
        <f t="shared" si="196"/>
        <v>7800</v>
      </c>
      <c r="F612" s="4">
        <f t="shared" si="197"/>
        <v>7950</v>
      </c>
      <c r="G612" s="4">
        <f t="shared" si="198"/>
        <v>8250</v>
      </c>
      <c r="H612" s="4">
        <f t="shared" si="199"/>
        <v>9300</v>
      </c>
      <c r="I612" s="23" t="s">
        <v>3</v>
      </c>
      <c r="J612" s="23" t="s">
        <v>3</v>
      </c>
      <c r="K612" s="23" t="s">
        <v>3</v>
      </c>
      <c r="L612" s="23" t="s">
        <v>3</v>
      </c>
      <c r="M612" s="23" t="s">
        <v>3</v>
      </c>
      <c r="N612" s="23" t="s">
        <v>3</v>
      </c>
      <c r="O612" s="23" t="s">
        <v>3</v>
      </c>
      <c r="P612" s="23" t="s">
        <v>4</v>
      </c>
    </row>
    <row r="613" spans="1:16" hidden="1" outlineLevel="1">
      <c r="A613" s="45" t="s">
        <v>1514</v>
      </c>
      <c r="B613" s="24" t="s">
        <v>135</v>
      </c>
      <c r="C613" s="34">
        <v>10000</v>
      </c>
      <c r="D613" s="23">
        <v>1</v>
      </c>
      <c r="E613" s="4">
        <f t="shared" si="196"/>
        <v>10400</v>
      </c>
      <c r="F613" s="4">
        <f t="shared" si="197"/>
        <v>10600</v>
      </c>
      <c r="G613" s="4">
        <f t="shared" si="198"/>
        <v>11000</v>
      </c>
      <c r="H613" s="4">
        <f t="shared" si="199"/>
        <v>12400</v>
      </c>
      <c r="I613" s="23" t="s">
        <v>3</v>
      </c>
      <c r="J613" s="23" t="s">
        <v>3</v>
      </c>
      <c r="K613" s="23" t="s">
        <v>3</v>
      </c>
      <c r="L613" s="23" t="s">
        <v>3</v>
      </c>
      <c r="M613" s="23" t="s">
        <v>3</v>
      </c>
      <c r="N613" s="23" t="s">
        <v>3</v>
      </c>
      <c r="O613" s="23" t="s">
        <v>4</v>
      </c>
      <c r="P613" s="23" t="s">
        <v>3</v>
      </c>
    </row>
    <row r="614" spans="1:16" hidden="1" outlineLevel="1">
      <c r="A614" s="45" t="s">
        <v>1515</v>
      </c>
      <c r="B614" s="24" t="s">
        <v>135</v>
      </c>
      <c r="C614" s="34">
        <v>15000</v>
      </c>
      <c r="D614" s="23">
        <v>1</v>
      </c>
      <c r="E614" s="4">
        <f t="shared" si="196"/>
        <v>15600</v>
      </c>
      <c r="F614" s="4">
        <f t="shared" si="197"/>
        <v>15900</v>
      </c>
      <c r="G614" s="4">
        <f t="shared" si="198"/>
        <v>16500</v>
      </c>
      <c r="H614" s="4">
        <f t="shared" si="199"/>
        <v>18600</v>
      </c>
      <c r="I614" s="23" t="s">
        <v>3</v>
      </c>
      <c r="J614" s="23" t="s">
        <v>3</v>
      </c>
      <c r="K614" s="23" t="s">
        <v>3</v>
      </c>
      <c r="L614" s="23" t="s">
        <v>3</v>
      </c>
      <c r="M614" s="23" t="s">
        <v>3</v>
      </c>
      <c r="N614" s="23" t="s">
        <v>4</v>
      </c>
      <c r="O614" s="23" t="s">
        <v>3</v>
      </c>
      <c r="P614" s="23" t="s">
        <v>3</v>
      </c>
    </row>
    <row r="615" spans="1:16" ht="11.25" hidden="1" customHeight="1" outlineLevel="1">
      <c r="A615" s="45" t="s">
        <v>1516</v>
      </c>
      <c r="B615" s="24" t="s">
        <v>135</v>
      </c>
      <c r="C615" s="34">
        <v>25000</v>
      </c>
      <c r="D615" s="23">
        <v>1</v>
      </c>
      <c r="E615" s="4">
        <f t="shared" si="192"/>
        <v>26000</v>
      </c>
      <c r="F615" s="4">
        <f t="shared" si="193"/>
        <v>26500</v>
      </c>
      <c r="G615" s="4">
        <f t="shared" si="194"/>
        <v>27500</v>
      </c>
      <c r="H615" s="4">
        <f t="shared" si="195"/>
        <v>31000</v>
      </c>
      <c r="I615" s="23" t="s">
        <v>3</v>
      </c>
      <c r="J615" s="23" t="s">
        <v>3</v>
      </c>
      <c r="K615" s="23" t="s">
        <v>3</v>
      </c>
      <c r="L615" s="23" t="s">
        <v>3</v>
      </c>
      <c r="M615" s="23" t="s">
        <v>4</v>
      </c>
      <c r="N615" s="23" t="s">
        <v>3</v>
      </c>
      <c r="O615" s="23" t="s">
        <v>3</v>
      </c>
      <c r="P615" s="23" t="s">
        <v>3</v>
      </c>
    </row>
    <row r="616" spans="1:16" ht="11.25" hidden="1" customHeight="1" outlineLevel="1">
      <c r="A616" s="45" t="s">
        <v>1517</v>
      </c>
      <c r="B616" s="24" t="s">
        <v>135</v>
      </c>
      <c r="C616" s="34">
        <v>5000</v>
      </c>
      <c r="D616" s="23">
        <v>1</v>
      </c>
      <c r="E616" s="4">
        <f t="shared" ref="E616:E620" si="200">C616*Taux5+C616</f>
        <v>5200</v>
      </c>
      <c r="F616" s="4">
        <f t="shared" ref="F616:F620" si="201">C616*Taux6+C616</f>
        <v>5300</v>
      </c>
      <c r="G616" s="4">
        <f t="shared" ref="G616:G620" si="202">C616*Taux7+C616</f>
        <v>5500</v>
      </c>
      <c r="H616" s="4">
        <f t="shared" ref="H616:H620" si="203">C616*Taux8+C616</f>
        <v>6200</v>
      </c>
      <c r="I616" s="23" t="s">
        <v>3</v>
      </c>
      <c r="J616" s="23" t="s">
        <v>3</v>
      </c>
      <c r="K616" s="23" t="s">
        <v>3</v>
      </c>
      <c r="L616" s="23" t="s">
        <v>4</v>
      </c>
      <c r="M616" s="23" t="s">
        <v>3</v>
      </c>
      <c r="N616" s="23" t="s">
        <v>3</v>
      </c>
      <c r="O616" s="23" t="s">
        <v>3</v>
      </c>
      <c r="P616" s="23" t="s">
        <v>3</v>
      </c>
    </row>
    <row r="617" spans="1:16" ht="11.25" hidden="1" customHeight="1" outlineLevel="1">
      <c r="A617" s="45" t="s">
        <v>1518</v>
      </c>
      <c r="B617" s="24" t="s">
        <v>135</v>
      </c>
      <c r="C617" s="34">
        <v>10000</v>
      </c>
      <c r="D617" s="23">
        <v>1</v>
      </c>
      <c r="E617" s="4">
        <f t="shared" si="200"/>
        <v>10400</v>
      </c>
      <c r="F617" s="4">
        <f t="shared" si="201"/>
        <v>10600</v>
      </c>
      <c r="G617" s="4">
        <f t="shared" si="202"/>
        <v>11000</v>
      </c>
      <c r="H617" s="4">
        <f t="shared" si="203"/>
        <v>12400</v>
      </c>
      <c r="I617" s="23" t="s">
        <v>3</v>
      </c>
      <c r="J617" s="23" t="s">
        <v>3</v>
      </c>
      <c r="K617" s="23" t="s">
        <v>4</v>
      </c>
      <c r="L617" s="23" t="s">
        <v>3</v>
      </c>
      <c r="M617" s="23" t="s">
        <v>3</v>
      </c>
      <c r="N617" s="23" t="s">
        <v>3</v>
      </c>
      <c r="O617" s="23" t="s">
        <v>3</v>
      </c>
      <c r="P617" s="23" t="s">
        <v>3</v>
      </c>
    </row>
    <row r="618" spans="1:16" ht="11.25" hidden="1" customHeight="1" outlineLevel="1">
      <c r="A618" s="45" t="s">
        <v>1519</v>
      </c>
      <c r="B618" s="24" t="s">
        <v>135</v>
      </c>
      <c r="C618" s="34">
        <v>15000</v>
      </c>
      <c r="D618" s="23">
        <v>1</v>
      </c>
      <c r="E618" s="4">
        <f t="shared" si="200"/>
        <v>15600</v>
      </c>
      <c r="F618" s="4">
        <f t="shared" si="201"/>
        <v>15900</v>
      </c>
      <c r="G618" s="4">
        <f t="shared" si="202"/>
        <v>16500</v>
      </c>
      <c r="H618" s="4">
        <f t="shared" si="203"/>
        <v>18600</v>
      </c>
      <c r="I618" s="23" t="s">
        <v>3</v>
      </c>
      <c r="J618" s="23" t="s">
        <v>4</v>
      </c>
      <c r="K618" s="23" t="s">
        <v>3</v>
      </c>
      <c r="L618" s="23" t="s">
        <v>3</v>
      </c>
      <c r="M618" s="23" t="s">
        <v>3</v>
      </c>
      <c r="N618" s="23" t="s">
        <v>3</v>
      </c>
      <c r="O618" s="23" t="s">
        <v>3</v>
      </c>
      <c r="P618" s="23" t="s">
        <v>3</v>
      </c>
    </row>
    <row r="619" spans="1:16" ht="11.25" hidden="1" customHeight="1" outlineLevel="1">
      <c r="A619" s="45" t="s">
        <v>1520</v>
      </c>
      <c r="B619" s="24" t="s">
        <v>135</v>
      </c>
      <c r="C619" s="34">
        <v>20000</v>
      </c>
      <c r="D619" s="23">
        <v>1</v>
      </c>
      <c r="E619" s="4">
        <f t="shared" si="200"/>
        <v>20800</v>
      </c>
      <c r="F619" s="4">
        <f t="shared" si="201"/>
        <v>21200</v>
      </c>
      <c r="G619" s="4">
        <f t="shared" si="202"/>
        <v>22000</v>
      </c>
      <c r="H619" s="4">
        <f t="shared" si="203"/>
        <v>24800</v>
      </c>
      <c r="I619" s="23" t="s">
        <v>4</v>
      </c>
      <c r="J619" s="23" t="s">
        <v>3</v>
      </c>
      <c r="K619" s="23" t="s">
        <v>3</v>
      </c>
      <c r="L619" s="23" t="s">
        <v>3</v>
      </c>
      <c r="M619" s="23" t="s">
        <v>3</v>
      </c>
      <c r="N619" s="23" t="s">
        <v>3</v>
      </c>
      <c r="O619" s="23" t="s">
        <v>3</v>
      </c>
      <c r="P619" s="23" t="s">
        <v>3</v>
      </c>
    </row>
    <row r="620" spans="1:16" ht="11.25" hidden="1" customHeight="1" outlineLevel="1">
      <c r="A620" s="45" t="s">
        <v>1521</v>
      </c>
      <c r="B620" s="24" t="s">
        <v>135</v>
      </c>
      <c r="C620" s="34">
        <v>30000</v>
      </c>
      <c r="D620" s="23">
        <v>1</v>
      </c>
      <c r="E620" s="4">
        <f t="shared" si="200"/>
        <v>31200</v>
      </c>
      <c r="F620" s="4">
        <f t="shared" si="201"/>
        <v>31800</v>
      </c>
      <c r="G620" s="4">
        <f t="shared" si="202"/>
        <v>33000</v>
      </c>
      <c r="H620" s="4">
        <f t="shared" si="203"/>
        <v>37200</v>
      </c>
      <c r="I620" s="23" t="s">
        <v>3</v>
      </c>
      <c r="J620" s="23" t="s">
        <v>4</v>
      </c>
      <c r="K620" s="23" t="s">
        <v>3</v>
      </c>
      <c r="L620" s="23" t="s">
        <v>3</v>
      </c>
      <c r="M620" s="23" t="s">
        <v>3</v>
      </c>
      <c r="N620" s="23" t="s">
        <v>3</v>
      </c>
      <c r="O620" s="23" t="s">
        <v>3</v>
      </c>
      <c r="P620" s="23" t="s">
        <v>3</v>
      </c>
    </row>
    <row r="621" spans="1:16" hidden="1" outlineLevel="1">
      <c r="A621" s="45" t="s">
        <v>1522</v>
      </c>
      <c r="B621" s="24" t="s">
        <v>135</v>
      </c>
      <c r="C621" s="34">
        <v>50000</v>
      </c>
      <c r="D621" s="23">
        <v>1</v>
      </c>
      <c r="E621" s="4">
        <f t="shared" si="192"/>
        <v>52000</v>
      </c>
      <c r="F621" s="4">
        <f t="shared" si="193"/>
        <v>53000</v>
      </c>
      <c r="G621" s="4">
        <f t="shared" si="194"/>
        <v>55000</v>
      </c>
      <c r="H621" s="4">
        <f t="shared" si="195"/>
        <v>62000</v>
      </c>
      <c r="I621" s="23" t="s">
        <v>3</v>
      </c>
      <c r="J621" s="23" t="s">
        <v>3</v>
      </c>
      <c r="K621" s="23" t="s">
        <v>4</v>
      </c>
      <c r="L621" s="23" t="s">
        <v>3</v>
      </c>
      <c r="M621" s="23" t="s">
        <v>3</v>
      </c>
      <c r="N621" s="23" t="s">
        <v>3</v>
      </c>
      <c r="O621" s="23" t="s">
        <v>3</v>
      </c>
      <c r="P621" s="23" t="s">
        <v>3</v>
      </c>
    </row>
    <row r="622" spans="1:16" hidden="1" outlineLevel="1">
      <c r="A622" s="45" t="s">
        <v>1216</v>
      </c>
      <c r="B622" s="24" t="s">
        <v>135</v>
      </c>
      <c r="C622" s="34">
        <v>17500</v>
      </c>
      <c r="D622" s="23">
        <v>1</v>
      </c>
      <c r="E622" s="4">
        <f t="shared" si="192"/>
        <v>18200</v>
      </c>
      <c r="F622" s="4">
        <f t="shared" si="193"/>
        <v>18550</v>
      </c>
      <c r="G622" s="4">
        <f t="shared" si="194"/>
        <v>19250</v>
      </c>
      <c r="H622" s="4">
        <f t="shared" si="195"/>
        <v>21700</v>
      </c>
      <c r="I622" s="23" t="s">
        <v>4</v>
      </c>
      <c r="J622" s="23" t="s">
        <v>3</v>
      </c>
      <c r="K622" s="23" t="s">
        <v>3</v>
      </c>
      <c r="L622" s="23" t="s">
        <v>3</v>
      </c>
      <c r="M622" s="23" t="s">
        <v>3</v>
      </c>
      <c r="N622" s="23" t="s">
        <v>3</v>
      </c>
      <c r="O622" s="23" t="s">
        <v>3</v>
      </c>
      <c r="P622" s="23" t="s">
        <v>3</v>
      </c>
    </row>
    <row r="623" spans="1:16" hidden="1" outlineLevel="1">
      <c r="A623" s="23" t="s">
        <v>592</v>
      </c>
      <c r="B623" s="24" t="s">
        <v>135</v>
      </c>
      <c r="C623" s="34">
        <v>12000</v>
      </c>
      <c r="D623" s="23">
        <v>1</v>
      </c>
      <c r="E623" s="4">
        <f t="shared" si="192"/>
        <v>12480</v>
      </c>
      <c r="F623" s="4">
        <f t="shared" si="193"/>
        <v>12720</v>
      </c>
      <c r="G623" s="4">
        <f t="shared" si="194"/>
        <v>13200</v>
      </c>
      <c r="H623" s="4">
        <f t="shared" si="195"/>
        <v>14880</v>
      </c>
      <c r="I623" s="23" t="s">
        <v>3</v>
      </c>
      <c r="J623" s="23" t="s">
        <v>4</v>
      </c>
      <c r="K623" s="23" t="s">
        <v>3</v>
      </c>
      <c r="L623" s="23" t="s">
        <v>3</v>
      </c>
      <c r="M623" s="23" t="s">
        <v>3</v>
      </c>
      <c r="N623" s="23" t="s">
        <v>3</v>
      </c>
      <c r="O623" s="23" t="s">
        <v>3</v>
      </c>
      <c r="P623" s="23" t="s">
        <v>3</v>
      </c>
    </row>
    <row r="624" spans="1:16" hidden="1" outlineLevel="1">
      <c r="A624" s="45" t="s">
        <v>1217</v>
      </c>
      <c r="B624" s="24" t="s">
        <v>135</v>
      </c>
      <c r="C624" s="34">
        <v>5000</v>
      </c>
      <c r="D624" s="23">
        <v>1</v>
      </c>
      <c r="E624" s="4">
        <f t="shared" si="192"/>
        <v>5200</v>
      </c>
      <c r="F624" s="4">
        <f t="shared" si="193"/>
        <v>5300</v>
      </c>
      <c r="G624" s="4">
        <f t="shared" si="194"/>
        <v>5500</v>
      </c>
      <c r="H624" s="4">
        <f t="shared" si="195"/>
        <v>6200</v>
      </c>
      <c r="I624" s="23" t="s">
        <v>3</v>
      </c>
      <c r="J624" s="23" t="s">
        <v>3</v>
      </c>
      <c r="K624" s="23" t="s">
        <v>4</v>
      </c>
      <c r="L624" s="23" t="s">
        <v>3</v>
      </c>
      <c r="M624" s="23" t="s">
        <v>3</v>
      </c>
      <c r="N624" s="23" t="s">
        <v>3</v>
      </c>
      <c r="O624" s="23" t="s">
        <v>3</v>
      </c>
      <c r="P624" s="23" t="s">
        <v>3</v>
      </c>
    </row>
    <row r="625" spans="1:16" hidden="1" outlineLevel="1">
      <c r="A625" s="23" t="s">
        <v>580</v>
      </c>
      <c r="B625" s="24" t="s">
        <v>135</v>
      </c>
      <c r="C625" s="34">
        <v>20000</v>
      </c>
      <c r="D625" s="23">
        <v>1</v>
      </c>
      <c r="E625" s="4">
        <f t="shared" si="192"/>
        <v>20800</v>
      </c>
      <c r="F625" s="4">
        <f t="shared" si="193"/>
        <v>21200</v>
      </c>
      <c r="G625" s="4">
        <f t="shared" si="194"/>
        <v>22000</v>
      </c>
      <c r="H625" s="4">
        <f t="shared" si="195"/>
        <v>24800</v>
      </c>
      <c r="I625" s="23" t="s">
        <v>3</v>
      </c>
      <c r="J625" s="23" t="s">
        <v>3</v>
      </c>
      <c r="K625" s="23" t="s">
        <v>3</v>
      </c>
      <c r="L625" s="23" t="s">
        <v>4</v>
      </c>
      <c r="M625" s="23" t="s">
        <v>3</v>
      </c>
      <c r="N625" s="23" t="s">
        <v>3</v>
      </c>
      <c r="O625" s="23" t="s">
        <v>3</v>
      </c>
      <c r="P625" s="23" t="s">
        <v>3</v>
      </c>
    </row>
    <row r="626" spans="1:16" hidden="1" outlineLevel="1">
      <c r="A626" s="23" t="s">
        <v>581</v>
      </c>
      <c r="B626" s="24" t="s">
        <v>135</v>
      </c>
      <c r="C626" s="34">
        <v>14000</v>
      </c>
      <c r="D626" s="23">
        <v>1</v>
      </c>
      <c r="E626" s="4">
        <f t="shared" si="192"/>
        <v>14560</v>
      </c>
      <c r="F626" s="4">
        <f t="shared" si="193"/>
        <v>14840</v>
      </c>
      <c r="G626" s="4">
        <f t="shared" si="194"/>
        <v>15400</v>
      </c>
      <c r="H626" s="4">
        <f t="shared" si="195"/>
        <v>17360</v>
      </c>
      <c r="I626" s="23" t="s">
        <v>3</v>
      </c>
      <c r="J626" s="23" t="s">
        <v>3</v>
      </c>
      <c r="K626" s="23" t="s">
        <v>3</v>
      </c>
      <c r="L626" s="23" t="s">
        <v>3</v>
      </c>
      <c r="M626" s="23" t="s">
        <v>4</v>
      </c>
      <c r="N626" s="23" t="s">
        <v>3</v>
      </c>
      <c r="O626" s="23" t="s">
        <v>3</v>
      </c>
      <c r="P626" s="23" t="s">
        <v>3</v>
      </c>
    </row>
    <row r="627" spans="1:16" hidden="1" outlineLevel="1">
      <c r="A627" s="23" t="s">
        <v>593</v>
      </c>
      <c r="B627" s="24" t="s">
        <v>135</v>
      </c>
      <c r="C627" s="34">
        <v>15000</v>
      </c>
      <c r="D627" s="23">
        <v>1</v>
      </c>
      <c r="E627" s="4">
        <f t="shared" si="192"/>
        <v>15600</v>
      </c>
      <c r="F627" s="4">
        <f t="shared" si="193"/>
        <v>15900</v>
      </c>
      <c r="G627" s="4">
        <f t="shared" si="194"/>
        <v>16500</v>
      </c>
      <c r="H627" s="4">
        <f t="shared" si="195"/>
        <v>18600</v>
      </c>
      <c r="I627" s="23" t="s">
        <v>3</v>
      </c>
      <c r="J627" s="23" t="s">
        <v>3</v>
      </c>
      <c r="K627" s="23" t="s">
        <v>3</v>
      </c>
      <c r="L627" s="23" t="s">
        <v>3</v>
      </c>
      <c r="M627" s="23" t="s">
        <v>3</v>
      </c>
      <c r="N627" s="23" t="s">
        <v>4</v>
      </c>
      <c r="O627" s="23" t="s">
        <v>3</v>
      </c>
      <c r="P627" s="23" t="s">
        <v>3</v>
      </c>
    </row>
    <row r="628" spans="1:16" ht="22.5" hidden="1" outlineLevel="1">
      <c r="A628" s="45" t="s">
        <v>582</v>
      </c>
      <c r="B628" s="24" t="s">
        <v>135</v>
      </c>
      <c r="C628" s="34">
        <v>25000</v>
      </c>
      <c r="D628" s="23">
        <v>1</v>
      </c>
      <c r="E628" s="4">
        <f t="shared" si="192"/>
        <v>26000</v>
      </c>
      <c r="F628" s="4">
        <f t="shared" si="193"/>
        <v>26500</v>
      </c>
      <c r="G628" s="4">
        <f t="shared" si="194"/>
        <v>27500</v>
      </c>
      <c r="H628" s="4">
        <f t="shared" si="195"/>
        <v>31000</v>
      </c>
      <c r="I628" s="23" t="s">
        <v>3</v>
      </c>
      <c r="J628" s="23" t="s">
        <v>3</v>
      </c>
      <c r="K628" s="23" t="s">
        <v>3</v>
      </c>
      <c r="L628" s="23" t="s">
        <v>3</v>
      </c>
      <c r="M628" s="23" t="s">
        <v>3</v>
      </c>
      <c r="N628" s="23" t="s">
        <v>3</v>
      </c>
      <c r="O628" s="23" t="s">
        <v>4</v>
      </c>
      <c r="P628" s="23" t="s">
        <v>3</v>
      </c>
    </row>
    <row r="629" spans="1:16" ht="22.5" hidden="1" outlineLevel="1">
      <c r="A629" s="45" t="s">
        <v>583</v>
      </c>
      <c r="B629" s="24" t="s">
        <v>135</v>
      </c>
      <c r="C629" s="34">
        <v>2500</v>
      </c>
      <c r="D629" s="23">
        <v>1</v>
      </c>
      <c r="E629" s="4">
        <f t="shared" si="192"/>
        <v>2600</v>
      </c>
      <c r="F629" s="4">
        <f t="shared" si="193"/>
        <v>2650</v>
      </c>
      <c r="G629" s="4">
        <f t="shared" si="194"/>
        <v>2750</v>
      </c>
      <c r="H629" s="4">
        <f t="shared" si="195"/>
        <v>3100</v>
      </c>
      <c r="I629" s="23" t="s">
        <v>3</v>
      </c>
      <c r="J629" s="23" t="s">
        <v>3</v>
      </c>
      <c r="K629" s="23" t="s">
        <v>3</v>
      </c>
      <c r="L629" s="23" t="s">
        <v>3</v>
      </c>
      <c r="M629" s="23" t="s">
        <v>3</v>
      </c>
      <c r="N629" s="23" t="s">
        <v>3</v>
      </c>
      <c r="O629" s="23" t="s">
        <v>3</v>
      </c>
      <c r="P629" s="23" t="s">
        <v>4</v>
      </c>
    </row>
    <row r="630" spans="1:16" hidden="1" outlineLevel="1">
      <c r="A630" s="23" t="s">
        <v>594</v>
      </c>
      <c r="B630" s="24" t="s">
        <v>135</v>
      </c>
      <c r="C630" s="34">
        <v>2500</v>
      </c>
      <c r="D630" s="23">
        <v>1</v>
      </c>
      <c r="E630" s="4">
        <f t="shared" si="192"/>
        <v>2600</v>
      </c>
      <c r="F630" s="4">
        <f t="shared" si="193"/>
        <v>2650</v>
      </c>
      <c r="G630" s="4">
        <f t="shared" si="194"/>
        <v>2750</v>
      </c>
      <c r="H630" s="4">
        <f t="shared" si="195"/>
        <v>3100</v>
      </c>
      <c r="I630" s="23" t="s">
        <v>3</v>
      </c>
      <c r="J630" s="23" t="s">
        <v>3</v>
      </c>
      <c r="K630" s="23" t="s">
        <v>3</v>
      </c>
      <c r="L630" s="23" t="s">
        <v>3</v>
      </c>
      <c r="M630" s="23" t="s">
        <v>3</v>
      </c>
      <c r="N630" s="23" t="s">
        <v>3</v>
      </c>
      <c r="O630" s="23" t="s">
        <v>3</v>
      </c>
      <c r="P630" s="23" t="s">
        <v>4</v>
      </c>
    </row>
    <row r="631" spans="1:16" hidden="1" outlineLevel="1">
      <c r="A631" s="23" t="s">
        <v>595</v>
      </c>
      <c r="B631" s="24" t="s">
        <v>135</v>
      </c>
      <c r="C631" s="34">
        <v>10000</v>
      </c>
      <c r="D631" s="23">
        <v>1</v>
      </c>
      <c r="E631" s="4">
        <f t="shared" si="192"/>
        <v>10400</v>
      </c>
      <c r="F631" s="4">
        <f t="shared" si="193"/>
        <v>10600</v>
      </c>
      <c r="G631" s="4">
        <f t="shared" si="194"/>
        <v>11000</v>
      </c>
      <c r="H631" s="4">
        <f t="shared" si="195"/>
        <v>12400</v>
      </c>
      <c r="I631" s="23" t="s">
        <v>3</v>
      </c>
      <c r="J631" s="23" t="s">
        <v>3</v>
      </c>
      <c r="K631" s="23" t="s">
        <v>3</v>
      </c>
      <c r="L631" s="23" t="s">
        <v>3</v>
      </c>
      <c r="M631" s="23" t="s">
        <v>3</v>
      </c>
      <c r="N631" s="23" t="s">
        <v>3</v>
      </c>
      <c r="O631" s="23" t="s">
        <v>4</v>
      </c>
      <c r="P631" s="23" t="s">
        <v>3</v>
      </c>
    </row>
    <row r="632" spans="1:16" hidden="1" outlineLevel="1">
      <c r="A632" s="23" t="s">
        <v>596</v>
      </c>
      <c r="B632" s="24" t="s">
        <v>135</v>
      </c>
      <c r="C632" s="34">
        <v>7500</v>
      </c>
      <c r="D632" s="23">
        <v>1</v>
      </c>
      <c r="E632" s="4">
        <f t="shared" si="192"/>
        <v>7800</v>
      </c>
      <c r="F632" s="4">
        <f t="shared" si="193"/>
        <v>7950</v>
      </c>
      <c r="G632" s="4">
        <f t="shared" si="194"/>
        <v>8250</v>
      </c>
      <c r="H632" s="4">
        <f t="shared" si="195"/>
        <v>9300</v>
      </c>
      <c r="I632" s="23" t="s">
        <v>3</v>
      </c>
      <c r="J632" s="23" t="s">
        <v>3</v>
      </c>
      <c r="K632" s="23" t="s">
        <v>3</v>
      </c>
      <c r="L632" s="23" t="s">
        <v>3</v>
      </c>
      <c r="M632" s="23" t="s">
        <v>3</v>
      </c>
      <c r="N632" s="23" t="s">
        <v>4</v>
      </c>
      <c r="O632" s="23" t="s">
        <v>3</v>
      </c>
      <c r="P632" s="23" t="s">
        <v>3</v>
      </c>
    </row>
    <row r="633" spans="1:16" hidden="1" outlineLevel="1">
      <c r="A633" s="23" t="s">
        <v>1523</v>
      </c>
      <c r="B633" s="24" t="s">
        <v>135</v>
      </c>
      <c r="C633" s="34">
        <v>4000</v>
      </c>
      <c r="D633" s="23">
        <v>1</v>
      </c>
      <c r="E633" s="4">
        <f t="shared" ref="E633:E643" si="204">C633*Taux5+C633</f>
        <v>4160</v>
      </c>
      <c r="F633" s="4">
        <f t="shared" ref="F633:F643" si="205">C633*Taux6+C633</f>
        <v>4240</v>
      </c>
      <c r="G633" s="4">
        <f t="shared" ref="G633:G643" si="206">C633*Taux7+C633</f>
        <v>4400</v>
      </c>
      <c r="H633" s="4">
        <f t="shared" ref="H633:H643" si="207">C633*Taux8+C633</f>
        <v>4960</v>
      </c>
      <c r="I633" s="23" t="s">
        <v>3</v>
      </c>
      <c r="J633" s="23" t="s">
        <v>3</v>
      </c>
      <c r="K633" s="23" t="s">
        <v>3</v>
      </c>
      <c r="L633" s="23" t="s">
        <v>3</v>
      </c>
      <c r="M633" s="23" t="s">
        <v>4</v>
      </c>
      <c r="N633" s="23" t="s">
        <v>3</v>
      </c>
      <c r="O633" s="23" t="s">
        <v>3</v>
      </c>
      <c r="P633" s="23" t="s">
        <v>3</v>
      </c>
    </row>
    <row r="634" spans="1:16" hidden="1" outlineLevel="1">
      <c r="A634" s="23" t="s">
        <v>1524</v>
      </c>
      <c r="B634" s="24" t="s">
        <v>135</v>
      </c>
      <c r="C634" s="34">
        <v>5000</v>
      </c>
      <c r="D634" s="23">
        <v>1</v>
      </c>
      <c r="E634" s="4">
        <f t="shared" si="204"/>
        <v>5200</v>
      </c>
      <c r="F634" s="4">
        <f t="shared" si="205"/>
        <v>5300</v>
      </c>
      <c r="G634" s="4">
        <f t="shared" si="206"/>
        <v>5500</v>
      </c>
      <c r="H634" s="4">
        <f t="shared" si="207"/>
        <v>6200</v>
      </c>
      <c r="I634" s="23" t="s">
        <v>3</v>
      </c>
      <c r="J634" s="23" t="s">
        <v>3</v>
      </c>
      <c r="K634" s="23" t="s">
        <v>3</v>
      </c>
      <c r="L634" s="23" t="s">
        <v>3</v>
      </c>
      <c r="M634" s="23" t="s">
        <v>4</v>
      </c>
      <c r="N634" s="23" t="s">
        <v>3</v>
      </c>
      <c r="O634" s="23" t="s">
        <v>3</v>
      </c>
      <c r="P634" s="23" t="s">
        <v>3</v>
      </c>
    </row>
    <row r="635" spans="1:16" hidden="1" outlineLevel="1">
      <c r="A635" s="23" t="s">
        <v>1525</v>
      </c>
      <c r="B635" s="24" t="s">
        <v>135</v>
      </c>
      <c r="C635" s="34">
        <v>8000</v>
      </c>
      <c r="D635" s="23">
        <v>1</v>
      </c>
      <c r="E635" s="4">
        <f t="shared" si="204"/>
        <v>8320</v>
      </c>
      <c r="F635" s="4">
        <f t="shared" si="205"/>
        <v>8480</v>
      </c>
      <c r="G635" s="4">
        <f t="shared" si="206"/>
        <v>8800</v>
      </c>
      <c r="H635" s="4">
        <f t="shared" si="207"/>
        <v>9920</v>
      </c>
      <c r="I635" s="23" t="s">
        <v>3</v>
      </c>
      <c r="J635" s="23" t="s">
        <v>3</v>
      </c>
      <c r="K635" s="23" t="s">
        <v>3</v>
      </c>
      <c r="L635" s="23" t="s">
        <v>4</v>
      </c>
      <c r="M635" s="23" t="s">
        <v>3</v>
      </c>
      <c r="N635" s="23" t="s">
        <v>3</v>
      </c>
      <c r="O635" s="23" t="s">
        <v>3</v>
      </c>
      <c r="P635" s="23" t="s">
        <v>3</v>
      </c>
    </row>
    <row r="636" spans="1:16" hidden="1" outlineLevel="1">
      <c r="A636" s="23" t="s">
        <v>1526</v>
      </c>
      <c r="B636" s="24" t="s">
        <v>135</v>
      </c>
      <c r="C636" s="34">
        <v>16000</v>
      </c>
      <c r="D636" s="23">
        <v>1</v>
      </c>
      <c r="E636" s="4">
        <f t="shared" si="204"/>
        <v>16640</v>
      </c>
      <c r="F636" s="4">
        <f t="shared" si="205"/>
        <v>16960</v>
      </c>
      <c r="G636" s="4">
        <f t="shared" si="206"/>
        <v>17600</v>
      </c>
      <c r="H636" s="4">
        <f t="shared" si="207"/>
        <v>19840</v>
      </c>
      <c r="I636" s="23" t="s">
        <v>3</v>
      </c>
      <c r="J636" s="23" t="s">
        <v>3</v>
      </c>
      <c r="K636" s="23" t="s">
        <v>3</v>
      </c>
      <c r="L636" s="23" t="s">
        <v>4</v>
      </c>
      <c r="M636" s="23" t="s">
        <v>3</v>
      </c>
      <c r="N636" s="23" t="s">
        <v>3</v>
      </c>
      <c r="O636" s="23" t="s">
        <v>3</v>
      </c>
      <c r="P636" s="23" t="s">
        <v>3</v>
      </c>
    </row>
    <row r="637" spans="1:16" hidden="1" outlineLevel="1">
      <c r="A637" s="23" t="s">
        <v>1527</v>
      </c>
      <c r="B637" s="24" t="s">
        <v>135</v>
      </c>
      <c r="C637" s="34">
        <v>4000</v>
      </c>
      <c r="D637" s="23">
        <v>1</v>
      </c>
      <c r="E637" s="4">
        <f t="shared" si="204"/>
        <v>4160</v>
      </c>
      <c r="F637" s="4">
        <f t="shared" si="205"/>
        <v>4240</v>
      </c>
      <c r="G637" s="4">
        <f t="shared" si="206"/>
        <v>4400</v>
      </c>
      <c r="H637" s="4">
        <f t="shared" si="207"/>
        <v>4960</v>
      </c>
      <c r="I637" s="23" t="s">
        <v>3</v>
      </c>
      <c r="J637" s="23" t="s">
        <v>3</v>
      </c>
      <c r="K637" s="23" t="s">
        <v>4</v>
      </c>
      <c r="L637" s="23" t="s">
        <v>3</v>
      </c>
      <c r="M637" s="23" t="s">
        <v>3</v>
      </c>
      <c r="N637" s="23" t="s">
        <v>3</v>
      </c>
      <c r="O637" s="23" t="s">
        <v>3</v>
      </c>
      <c r="P637" s="23" t="s">
        <v>3</v>
      </c>
    </row>
    <row r="638" spans="1:16" hidden="1" outlineLevel="1">
      <c r="A638" s="23" t="s">
        <v>1529</v>
      </c>
      <c r="B638" s="24" t="s">
        <v>135</v>
      </c>
      <c r="C638" s="34">
        <v>11000</v>
      </c>
      <c r="D638" s="23">
        <v>1</v>
      </c>
      <c r="E638" s="4">
        <f t="shared" si="204"/>
        <v>11440</v>
      </c>
      <c r="F638" s="4">
        <f t="shared" si="205"/>
        <v>11660</v>
      </c>
      <c r="G638" s="4">
        <f t="shared" si="206"/>
        <v>12100</v>
      </c>
      <c r="H638" s="4">
        <f t="shared" si="207"/>
        <v>13640</v>
      </c>
      <c r="I638" s="23" t="s">
        <v>3</v>
      </c>
      <c r="J638" s="23" t="s">
        <v>3</v>
      </c>
      <c r="K638" s="23" t="s">
        <v>4</v>
      </c>
      <c r="L638" s="23" t="s">
        <v>3</v>
      </c>
      <c r="M638" s="23" t="s">
        <v>3</v>
      </c>
      <c r="N638" s="23" t="s">
        <v>3</v>
      </c>
      <c r="O638" s="23" t="s">
        <v>3</v>
      </c>
      <c r="P638" s="23" t="s">
        <v>3</v>
      </c>
    </row>
    <row r="639" spans="1:16" hidden="1" outlineLevel="1">
      <c r="A639" s="23" t="s">
        <v>1528</v>
      </c>
      <c r="B639" s="24" t="s">
        <v>135</v>
      </c>
      <c r="C639" s="34">
        <v>10000</v>
      </c>
      <c r="D639" s="23">
        <v>1</v>
      </c>
      <c r="E639" s="4">
        <f t="shared" si="204"/>
        <v>10400</v>
      </c>
      <c r="F639" s="4">
        <f t="shared" si="205"/>
        <v>10600</v>
      </c>
      <c r="G639" s="4">
        <f t="shared" si="206"/>
        <v>11000</v>
      </c>
      <c r="H639" s="4">
        <f t="shared" si="207"/>
        <v>12400</v>
      </c>
      <c r="I639" s="23" t="s">
        <v>3</v>
      </c>
      <c r="J639" s="23" t="s">
        <v>4</v>
      </c>
      <c r="K639" s="23" t="s">
        <v>3</v>
      </c>
      <c r="L639" s="23" t="s">
        <v>3</v>
      </c>
      <c r="M639" s="23" t="s">
        <v>3</v>
      </c>
      <c r="N639" s="23" t="s">
        <v>3</v>
      </c>
      <c r="O639" s="23" t="s">
        <v>3</v>
      </c>
      <c r="P639" s="23" t="s">
        <v>3</v>
      </c>
    </row>
    <row r="640" spans="1:16" hidden="1" outlineLevel="1">
      <c r="A640" s="23" t="s">
        <v>1533</v>
      </c>
      <c r="B640" s="24" t="s">
        <v>135</v>
      </c>
      <c r="C640" s="34">
        <v>13000</v>
      </c>
      <c r="D640" s="23">
        <v>1</v>
      </c>
      <c r="E640" s="4">
        <f t="shared" si="204"/>
        <v>13520</v>
      </c>
      <c r="F640" s="4">
        <f t="shared" si="205"/>
        <v>13780</v>
      </c>
      <c r="G640" s="4">
        <f t="shared" si="206"/>
        <v>14300</v>
      </c>
      <c r="H640" s="4">
        <f t="shared" si="207"/>
        <v>16120</v>
      </c>
      <c r="I640" s="23" t="s">
        <v>4</v>
      </c>
      <c r="J640" s="23" t="s">
        <v>3</v>
      </c>
      <c r="K640" s="23" t="s">
        <v>3</v>
      </c>
      <c r="L640" s="23" t="s">
        <v>3</v>
      </c>
      <c r="M640" s="23" t="s">
        <v>3</v>
      </c>
      <c r="N640" s="23" t="s">
        <v>3</v>
      </c>
      <c r="O640" s="23" t="s">
        <v>3</v>
      </c>
      <c r="P640" s="23" t="s">
        <v>3</v>
      </c>
    </row>
    <row r="641" spans="1:16" hidden="1" outlineLevel="1">
      <c r="A641" s="23" t="s">
        <v>1530</v>
      </c>
      <c r="B641" s="24" t="s">
        <v>135</v>
      </c>
      <c r="C641" s="34">
        <v>12000</v>
      </c>
      <c r="D641" s="23">
        <v>1</v>
      </c>
      <c r="E641" s="4">
        <f t="shared" si="204"/>
        <v>12480</v>
      </c>
      <c r="F641" s="4">
        <f t="shared" si="205"/>
        <v>12720</v>
      </c>
      <c r="G641" s="4">
        <f t="shared" si="206"/>
        <v>13200</v>
      </c>
      <c r="H641" s="4">
        <f t="shared" si="207"/>
        <v>14880</v>
      </c>
      <c r="I641" s="23" t="s">
        <v>3</v>
      </c>
      <c r="J641" s="23" t="s">
        <v>3</v>
      </c>
      <c r="K641" s="23" t="s">
        <v>3</v>
      </c>
      <c r="L641" s="23" t="s">
        <v>3</v>
      </c>
      <c r="M641" s="23" t="s">
        <v>3</v>
      </c>
      <c r="N641" s="23" t="s">
        <v>3</v>
      </c>
      <c r="O641" s="23" t="s">
        <v>3</v>
      </c>
      <c r="P641" s="23" t="s">
        <v>4</v>
      </c>
    </row>
    <row r="642" spans="1:16" hidden="1" outlineLevel="1">
      <c r="A642" s="23" t="s">
        <v>1531</v>
      </c>
      <c r="B642" s="24" t="s">
        <v>135</v>
      </c>
      <c r="C642" s="34">
        <v>6000</v>
      </c>
      <c r="D642" s="23">
        <v>1</v>
      </c>
      <c r="E642" s="4">
        <f t="shared" si="204"/>
        <v>6240</v>
      </c>
      <c r="F642" s="4">
        <f t="shared" si="205"/>
        <v>6360</v>
      </c>
      <c r="G642" s="4">
        <f t="shared" si="206"/>
        <v>6600</v>
      </c>
      <c r="H642" s="4">
        <f t="shared" si="207"/>
        <v>7440</v>
      </c>
      <c r="I642" s="23" t="s">
        <v>3</v>
      </c>
      <c r="J642" s="23" t="s">
        <v>3</v>
      </c>
      <c r="K642" s="23" t="s">
        <v>3</v>
      </c>
      <c r="L642" s="23" t="s">
        <v>3</v>
      </c>
      <c r="M642" s="23" t="s">
        <v>3</v>
      </c>
      <c r="N642" s="23" t="s">
        <v>3</v>
      </c>
      <c r="O642" s="23" t="s">
        <v>4</v>
      </c>
      <c r="P642" s="23" t="s">
        <v>3</v>
      </c>
    </row>
    <row r="643" spans="1:16" hidden="1" outlineLevel="1">
      <c r="A643" s="23" t="s">
        <v>1532</v>
      </c>
      <c r="B643" s="24" t="s">
        <v>135</v>
      </c>
      <c r="C643" s="34">
        <v>2000</v>
      </c>
      <c r="D643" s="23">
        <v>1</v>
      </c>
      <c r="E643" s="4">
        <f t="shared" si="204"/>
        <v>2080</v>
      </c>
      <c r="F643" s="4">
        <f t="shared" si="205"/>
        <v>2120</v>
      </c>
      <c r="G643" s="4">
        <f t="shared" si="206"/>
        <v>2200</v>
      </c>
      <c r="H643" s="4">
        <f t="shared" si="207"/>
        <v>2480</v>
      </c>
      <c r="I643" s="23" t="s">
        <v>3</v>
      </c>
      <c r="J643" s="23" t="s">
        <v>3</v>
      </c>
      <c r="K643" s="23" t="s">
        <v>3</v>
      </c>
      <c r="L643" s="23" t="s">
        <v>3</v>
      </c>
      <c r="M643" s="23" t="s">
        <v>3</v>
      </c>
      <c r="N643" s="23" t="s">
        <v>4</v>
      </c>
      <c r="O643" s="23" t="s">
        <v>3</v>
      </c>
      <c r="P643" s="23" t="s">
        <v>3</v>
      </c>
    </row>
    <row r="644" spans="1:16" hidden="1" outlineLevel="1">
      <c r="A644" s="23" t="s">
        <v>1534</v>
      </c>
      <c r="B644" s="24" t="s">
        <v>135</v>
      </c>
      <c r="C644" s="34">
        <v>4000</v>
      </c>
      <c r="D644" s="23">
        <v>1</v>
      </c>
      <c r="E644" s="4">
        <f t="shared" si="192"/>
        <v>4160</v>
      </c>
      <c r="F644" s="4">
        <f t="shared" si="193"/>
        <v>4240</v>
      </c>
      <c r="G644" s="4">
        <f t="shared" si="194"/>
        <v>4400</v>
      </c>
      <c r="H644" s="4">
        <f t="shared" si="195"/>
        <v>4960</v>
      </c>
      <c r="I644" s="23" t="s">
        <v>3</v>
      </c>
      <c r="J644" s="23" t="s">
        <v>3</v>
      </c>
      <c r="K644" s="23" t="s">
        <v>3</v>
      </c>
      <c r="L644" s="23" t="s">
        <v>3</v>
      </c>
      <c r="M644" s="23" t="s">
        <v>4</v>
      </c>
      <c r="N644" s="23" t="s">
        <v>3</v>
      </c>
      <c r="O644" s="23" t="s">
        <v>3</v>
      </c>
      <c r="P644" s="23" t="s">
        <v>3</v>
      </c>
    </row>
    <row r="645" spans="1:16" hidden="1" outlineLevel="1">
      <c r="A645" s="23" t="s">
        <v>584</v>
      </c>
      <c r="B645" s="24" t="s">
        <v>135</v>
      </c>
      <c r="C645" s="34">
        <v>27500</v>
      </c>
      <c r="D645" s="23">
        <v>1</v>
      </c>
      <c r="E645" s="4">
        <f t="shared" si="192"/>
        <v>28600</v>
      </c>
      <c r="F645" s="4">
        <f t="shared" si="193"/>
        <v>29150</v>
      </c>
      <c r="G645" s="4">
        <f t="shared" si="194"/>
        <v>30250</v>
      </c>
      <c r="H645" s="4">
        <f t="shared" si="195"/>
        <v>34100</v>
      </c>
      <c r="I645" s="23" t="s">
        <v>3</v>
      </c>
      <c r="J645" s="23" t="s">
        <v>3</v>
      </c>
      <c r="K645" s="23" t="s">
        <v>3</v>
      </c>
      <c r="L645" s="23" t="s">
        <v>4</v>
      </c>
      <c r="M645" s="23" t="s">
        <v>3</v>
      </c>
      <c r="N645" s="23" t="s">
        <v>3</v>
      </c>
      <c r="O645" s="23" t="s">
        <v>3</v>
      </c>
      <c r="P645" s="23" t="s">
        <v>3</v>
      </c>
    </row>
    <row r="646" spans="1:16" hidden="1" outlineLevel="1">
      <c r="A646" s="45" t="s">
        <v>1218</v>
      </c>
      <c r="B646" s="24" t="s">
        <v>135</v>
      </c>
      <c r="C646" s="34">
        <v>2500</v>
      </c>
      <c r="D646" s="23">
        <v>1</v>
      </c>
      <c r="E646" s="4">
        <f t="shared" si="192"/>
        <v>2600</v>
      </c>
      <c r="F646" s="4">
        <f t="shared" si="193"/>
        <v>2650</v>
      </c>
      <c r="G646" s="4">
        <f t="shared" si="194"/>
        <v>2750</v>
      </c>
      <c r="H646" s="4">
        <f t="shared" si="195"/>
        <v>3100</v>
      </c>
      <c r="I646" s="23" t="s">
        <v>3</v>
      </c>
      <c r="J646" s="23" t="s">
        <v>3</v>
      </c>
      <c r="K646" s="23" t="s">
        <v>4</v>
      </c>
      <c r="L646" s="23" t="s">
        <v>3</v>
      </c>
      <c r="M646" s="23" t="s">
        <v>3</v>
      </c>
      <c r="N646" s="23" t="s">
        <v>3</v>
      </c>
      <c r="O646" s="23" t="s">
        <v>3</v>
      </c>
      <c r="P646" s="23" t="s">
        <v>3</v>
      </c>
    </row>
    <row r="647" spans="1:16" hidden="1" outlineLevel="1">
      <c r="A647" s="45" t="s">
        <v>1219</v>
      </c>
      <c r="B647" s="24" t="s">
        <v>135</v>
      </c>
      <c r="C647" s="34">
        <v>2500</v>
      </c>
      <c r="D647" s="23">
        <v>1</v>
      </c>
      <c r="E647" s="4">
        <f t="shared" si="192"/>
        <v>2600</v>
      </c>
      <c r="F647" s="4">
        <f t="shared" si="193"/>
        <v>2650</v>
      </c>
      <c r="G647" s="4">
        <f t="shared" si="194"/>
        <v>2750</v>
      </c>
      <c r="H647" s="4">
        <f t="shared" si="195"/>
        <v>3100</v>
      </c>
      <c r="I647" s="23" t="s">
        <v>3</v>
      </c>
      <c r="J647" s="23" t="s">
        <v>4</v>
      </c>
      <c r="K647" s="23" t="s">
        <v>3</v>
      </c>
      <c r="L647" s="23" t="s">
        <v>3</v>
      </c>
      <c r="M647" s="23" t="s">
        <v>3</v>
      </c>
      <c r="N647" s="23" t="s">
        <v>3</v>
      </c>
      <c r="O647" s="23" t="s">
        <v>3</v>
      </c>
      <c r="P647" s="23" t="s">
        <v>3</v>
      </c>
    </row>
    <row r="648" spans="1:16" hidden="1" outlineLevel="1">
      <c r="A648" s="45" t="s">
        <v>1220</v>
      </c>
      <c r="B648" s="24" t="s">
        <v>135</v>
      </c>
      <c r="C648" s="34">
        <v>17500</v>
      </c>
      <c r="D648" s="23">
        <v>1</v>
      </c>
      <c r="E648" s="4">
        <f t="shared" si="192"/>
        <v>18200</v>
      </c>
      <c r="F648" s="4">
        <f t="shared" si="193"/>
        <v>18550</v>
      </c>
      <c r="G648" s="4">
        <f t="shared" si="194"/>
        <v>19250</v>
      </c>
      <c r="H648" s="4">
        <f t="shared" si="195"/>
        <v>21700</v>
      </c>
      <c r="I648" s="23" t="s">
        <v>4</v>
      </c>
      <c r="J648" s="23" t="s">
        <v>3</v>
      </c>
      <c r="K648" s="23" t="s">
        <v>3</v>
      </c>
      <c r="L648" s="23" t="s">
        <v>3</v>
      </c>
      <c r="M648" s="23" t="s">
        <v>3</v>
      </c>
      <c r="N648" s="23" t="s">
        <v>3</v>
      </c>
      <c r="O648" s="23" t="s">
        <v>3</v>
      </c>
      <c r="P648" s="23" t="s">
        <v>3</v>
      </c>
    </row>
    <row r="649" spans="1:16" hidden="1" outlineLevel="1">
      <c r="A649" s="23" t="s">
        <v>1536</v>
      </c>
      <c r="B649" s="24" t="s">
        <v>135</v>
      </c>
      <c r="C649" s="34">
        <v>2000</v>
      </c>
      <c r="D649" s="23">
        <v>1</v>
      </c>
      <c r="E649" s="4">
        <f t="shared" si="192"/>
        <v>2080</v>
      </c>
      <c r="F649" s="4">
        <f t="shared" si="193"/>
        <v>2120</v>
      </c>
      <c r="G649" s="4">
        <f t="shared" si="194"/>
        <v>2200</v>
      </c>
      <c r="H649" s="4">
        <f t="shared" si="195"/>
        <v>2480</v>
      </c>
      <c r="I649" s="23" t="s">
        <v>3</v>
      </c>
      <c r="J649" s="23" t="s">
        <v>4</v>
      </c>
      <c r="K649" s="23" t="s">
        <v>3</v>
      </c>
      <c r="L649" s="23" t="s">
        <v>3</v>
      </c>
      <c r="M649" s="23" t="s">
        <v>3</v>
      </c>
      <c r="N649" s="23" t="s">
        <v>3</v>
      </c>
      <c r="O649" s="23" t="s">
        <v>3</v>
      </c>
      <c r="P649" s="23" t="s">
        <v>3</v>
      </c>
    </row>
    <row r="650" spans="1:16" hidden="1" outlineLevel="1">
      <c r="A650" s="23" t="s">
        <v>1537</v>
      </c>
      <c r="B650" s="24" t="s">
        <v>135</v>
      </c>
      <c r="C650" s="34">
        <v>3000</v>
      </c>
      <c r="D650" s="23">
        <v>1</v>
      </c>
      <c r="E650" s="4">
        <f t="shared" si="192"/>
        <v>3120</v>
      </c>
      <c r="F650" s="4">
        <f t="shared" si="193"/>
        <v>3180</v>
      </c>
      <c r="G650" s="4">
        <f t="shared" si="194"/>
        <v>3300</v>
      </c>
      <c r="H650" s="4">
        <f t="shared" si="195"/>
        <v>3720</v>
      </c>
      <c r="I650" s="23" t="s">
        <v>3</v>
      </c>
      <c r="J650" s="23" t="s">
        <v>3</v>
      </c>
      <c r="K650" s="23" t="s">
        <v>4</v>
      </c>
      <c r="L650" s="23" t="s">
        <v>3</v>
      </c>
      <c r="M650" s="23" t="s">
        <v>3</v>
      </c>
      <c r="N650" s="23" t="s">
        <v>3</v>
      </c>
      <c r="O650" s="23" t="s">
        <v>3</v>
      </c>
      <c r="P650" s="23" t="s">
        <v>3</v>
      </c>
    </row>
    <row r="651" spans="1:16" hidden="1" outlineLevel="1">
      <c r="A651" s="23" t="s">
        <v>1538</v>
      </c>
      <c r="B651" s="24" t="s">
        <v>135</v>
      </c>
      <c r="C651" s="34">
        <v>4000</v>
      </c>
      <c r="D651" s="23">
        <v>1</v>
      </c>
      <c r="E651" s="4">
        <f t="shared" si="192"/>
        <v>4160</v>
      </c>
      <c r="F651" s="4">
        <f t="shared" si="193"/>
        <v>4240</v>
      </c>
      <c r="G651" s="4">
        <f t="shared" si="194"/>
        <v>4400</v>
      </c>
      <c r="H651" s="4">
        <f t="shared" si="195"/>
        <v>4960</v>
      </c>
      <c r="I651" s="23" t="s">
        <v>3</v>
      </c>
      <c r="J651" s="23" t="s">
        <v>3</v>
      </c>
      <c r="K651" s="23" t="s">
        <v>3</v>
      </c>
      <c r="L651" s="23" t="s">
        <v>4</v>
      </c>
      <c r="M651" s="23" t="s">
        <v>3</v>
      </c>
      <c r="N651" s="23" t="s">
        <v>3</v>
      </c>
      <c r="O651" s="23" t="s">
        <v>3</v>
      </c>
      <c r="P651" s="23" t="s">
        <v>3</v>
      </c>
    </row>
    <row r="652" spans="1:16" hidden="1" outlineLevel="1">
      <c r="A652" s="23" t="s">
        <v>1539</v>
      </c>
      <c r="B652" s="24" t="s">
        <v>135</v>
      </c>
      <c r="C652" s="34">
        <v>5000</v>
      </c>
      <c r="D652" s="23">
        <v>1</v>
      </c>
      <c r="E652" s="4">
        <f t="shared" si="192"/>
        <v>5200</v>
      </c>
      <c r="F652" s="4">
        <f t="shared" si="193"/>
        <v>5300</v>
      </c>
      <c r="G652" s="4">
        <f t="shared" si="194"/>
        <v>5500</v>
      </c>
      <c r="H652" s="4">
        <f t="shared" si="195"/>
        <v>6200</v>
      </c>
      <c r="I652" s="23" t="s">
        <v>3</v>
      </c>
      <c r="J652" s="23" t="s">
        <v>3</v>
      </c>
      <c r="K652" s="23" t="s">
        <v>3</v>
      </c>
      <c r="L652" s="23" t="s">
        <v>3</v>
      </c>
      <c r="M652" s="23" t="s">
        <v>4</v>
      </c>
      <c r="N652" s="23" t="s">
        <v>3</v>
      </c>
      <c r="O652" s="23" t="s">
        <v>3</v>
      </c>
      <c r="P652" s="23" t="s">
        <v>3</v>
      </c>
    </row>
    <row r="653" spans="1:16" hidden="1" outlineLevel="1">
      <c r="A653" s="23" t="s">
        <v>1540</v>
      </c>
      <c r="B653" s="24" t="s">
        <v>135</v>
      </c>
      <c r="C653" s="34">
        <v>6000</v>
      </c>
      <c r="D653" s="23">
        <v>1</v>
      </c>
      <c r="E653" s="4">
        <f t="shared" si="192"/>
        <v>6240</v>
      </c>
      <c r="F653" s="4">
        <f t="shared" si="193"/>
        <v>6360</v>
      </c>
      <c r="G653" s="4">
        <f t="shared" si="194"/>
        <v>6600</v>
      </c>
      <c r="H653" s="4">
        <f t="shared" si="195"/>
        <v>7440</v>
      </c>
      <c r="I653" s="23" t="s">
        <v>3</v>
      </c>
      <c r="J653" s="23" t="s">
        <v>3</v>
      </c>
      <c r="K653" s="23" t="s">
        <v>3</v>
      </c>
      <c r="L653" s="23" t="s">
        <v>3</v>
      </c>
      <c r="M653" s="23" t="s">
        <v>3</v>
      </c>
      <c r="N653" s="23" t="s">
        <v>4</v>
      </c>
      <c r="O653" s="23" t="s">
        <v>3</v>
      </c>
      <c r="P653" s="23" t="s">
        <v>3</v>
      </c>
    </row>
    <row r="654" spans="1:16" hidden="1" outlineLevel="1">
      <c r="A654" s="23" t="s">
        <v>1541</v>
      </c>
      <c r="B654" s="24" t="s">
        <v>135</v>
      </c>
      <c r="C654" s="34">
        <v>7000</v>
      </c>
      <c r="D654" s="23">
        <v>1</v>
      </c>
      <c r="E654" s="4">
        <f t="shared" ref="E654:E673" si="208">C654*Taux5+C654</f>
        <v>7280</v>
      </c>
      <c r="F654" s="4">
        <f t="shared" ref="F654:F673" si="209">C654*Taux6+C654</f>
        <v>7420</v>
      </c>
      <c r="G654" s="4">
        <f t="shared" ref="G654:G673" si="210">C654*Taux7+C654</f>
        <v>7700</v>
      </c>
      <c r="H654" s="4">
        <f t="shared" ref="H654:H673" si="211">C654*Taux8+C654</f>
        <v>8680</v>
      </c>
      <c r="I654" s="23" t="s">
        <v>4</v>
      </c>
      <c r="J654" s="23" t="s">
        <v>3</v>
      </c>
      <c r="K654" s="23" t="s">
        <v>3</v>
      </c>
      <c r="L654" s="23" t="s">
        <v>3</v>
      </c>
      <c r="M654" s="23" t="s">
        <v>3</v>
      </c>
      <c r="N654" s="23" t="s">
        <v>3</v>
      </c>
      <c r="O654" s="23" t="s">
        <v>3</v>
      </c>
      <c r="P654" s="23" t="s">
        <v>3</v>
      </c>
    </row>
    <row r="655" spans="1:16" hidden="1" outlineLevel="1">
      <c r="A655" s="23" t="s">
        <v>585</v>
      </c>
      <c r="B655" s="24" t="s">
        <v>135</v>
      </c>
      <c r="C655" s="34">
        <v>15000</v>
      </c>
      <c r="D655" s="23">
        <v>1</v>
      </c>
      <c r="E655" s="4">
        <f t="shared" si="208"/>
        <v>15600</v>
      </c>
      <c r="F655" s="4">
        <f t="shared" si="209"/>
        <v>15900</v>
      </c>
      <c r="G655" s="4">
        <f t="shared" si="210"/>
        <v>16500</v>
      </c>
      <c r="H655" s="4">
        <f t="shared" si="211"/>
        <v>18600</v>
      </c>
      <c r="I655" s="23" t="s">
        <v>3</v>
      </c>
      <c r="J655" s="23" t="s">
        <v>3</v>
      </c>
      <c r="K655" s="23" t="s">
        <v>3</v>
      </c>
      <c r="L655" s="23" t="s">
        <v>4</v>
      </c>
      <c r="M655" s="23" t="s">
        <v>3</v>
      </c>
      <c r="N655" s="23" t="s">
        <v>3</v>
      </c>
      <c r="O655" s="23" t="s">
        <v>3</v>
      </c>
      <c r="P655" s="23" t="s">
        <v>3</v>
      </c>
    </row>
    <row r="656" spans="1:16" hidden="1" outlineLevel="1">
      <c r="A656" s="23" t="s">
        <v>597</v>
      </c>
      <c r="B656" s="24" t="s">
        <v>135</v>
      </c>
      <c r="C656" s="34">
        <v>1500</v>
      </c>
      <c r="D656" s="23">
        <v>1</v>
      </c>
      <c r="E656" s="4">
        <f t="shared" si="208"/>
        <v>1560</v>
      </c>
      <c r="F656" s="4">
        <f t="shared" si="209"/>
        <v>1590</v>
      </c>
      <c r="G656" s="4">
        <f t="shared" si="210"/>
        <v>1650</v>
      </c>
      <c r="H656" s="4">
        <f t="shared" si="211"/>
        <v>1860</v>
      </c>
      <c r="I656" s="23" t="s">
        <v>3</v>
      </c>
      <c r="J656" s="23" t="s">
        <v>4</v>
      </c>
      <c r="K656" s="23" t="s">
        <v>3</v>
      </c>
      <c r="L656" s="23" t="s">
        <v>3</v>
      </c>
      <c r="M656" s="23" t="s">
        <v>3</v>
      </c>
      <c r="N656" s="23" t="s">
        <v>3</v>
      </c>
      <c r="O656" s="23" t="s">
        <v>3</v>
      </c>
      <c r="P656" s="23" t="s">
        <v>3</v>
      </c>
    </row>
    <row r="657" spans="1:16" hidden="1" outlineLevel="1">
      <c r="A657" s="58" t="s">
        <v>1221</v>
      </c>
      <c r="B657" s="56" t="s">
        <v>135</v>
      </c>
      <c r="C657" s="57">
        <v>1000</v>
      </c>
      <c r="D657" s="23">
        <v>1</v>
      </c>
      <c r="E657" s="4">
        <f t="shared" si="208"/>
        <v>1040</v>
      </c>
      <c r="F657" s="4">
        <f t="shared" si="209"/>
        <v>1060</v>
      </c>
      <c r="G657" s="4">
        <f t="shared" si="210"/>
        <v>1100</v>
      </c>
      <c r="H657" s="4">
        <f t="shared" si="211"/>
        <v>1240</v>
      </c>
      <c r="I657" s="23" t="s">
        <v>3</v>
      </c>
      <c r="J657" s="23" t="s">
        <v>3</v>
      </c>
      <c r="K657" s="23" t="s">
        <v>3</v>
      </c>
      <c r="L657" s="23" t="s">
        <v>3</v>
      </c>
      <c r="M657" s="23" t="s">
        <v>3</v>
      </c>
      <c r="N657" s="23" t="s">
        <v>4</v>
      </c>
      <c r="O657" s="23" t="s">
        <v>3</v>
      </c>
      <c r="P657" s="23" t="s">
        <v>3</v>
      </c>
    </row>
    <row r="658" spans="1:16" hidden="1" outlineLevel="1">
      <c r="A658" s="45" t="s">
        <v>1222</v>
      </c>
      <c r="B658" s="24" t="s">
        <v>135</v>
      </c>
      <c r="C658" s="34">
        <v>2000</v>
      </c>
      <c r="D658" s="23">
        <v>1</v>
      </c>
      <c r="E658" s="4">
        <f t="shared" si="208"/>
        <v>2080</v>
      </c>
      <c r="F658" s="4">
        <f t="shared" si="209"/>
        <v>2120</v>
      </c>
      <c r="G658" s="4">
        <f t="shared" si="210"/>
        <v>2200</v>
      </c>
      <c r="H658" s="4">
        <f t="shared" si="211"/>
        <v>2480</v>
      </c>
      <c r="I658" s="23" t="s">
        <v>3</v>
      </c>
      <c r="J658" s="23" t="s">
        <v>3</v>
      </c>
      <c r="K658" s="23" t="s">
        <v>3</v>
      </c>
      <c r="L658" s="23" t="s">
        <v>3</v>
      </c>
      <c r="M658" s="23" t="s">
        <v>3</v>
      </c>
      <c r="N658" s="23" t="s">
        <v>3</v>
      </c>
      <c r="O658" s="23" t="s">
        <v>3</v>
      </c>
      <c r="P658" s="23" t="s">
        <v>4</v>
      </c>
    </row>
    <row r="659" spans="1:16" hidden="1" outlineLevel="1">
      <c r="A659" s="45" t="s">
        <v>1223</v>
      </c>
      <c r="B659" s="24" t="s">
        <v>135</v>
      </c>
      <c r="C659" s="34">
        <v>5000</v>
      </c>
      <c r="D659" s="23">
        <v>1</v>
      </c>
      <c r="E659" s="4">
        <f t="shared" si="208"/>
        <v>5200</v>
      </c>
      <c r="F659" s="4">
        <f t="shared" si="209"/>
        <v>5300</v>
      </c>
      <c r="G659" s="4">
        <f t="shared" si="210"/>
        <v>5500</v>
      </c>
      <c r="H659" s="4">
        <f t="shared" si="211"/>
        <v>6200</v>
      </c>
      <c r="I659" s="23" t="s">
        <v>3</v>
      </c>
      <c r="J659" s="23" t="s">
        <v>3</v>
      </c>
      <c r="K659" s="23" t="s">
        <v>3</v>
      </c>
      <c r="L659" s="23" t="s">
        <v>3</v>
      </c>
      <c r="M659" s="23" t="s">
        <v>3</v>
      </c>
      <c r="N659" s="23" t="s">
        <v>3</v>
      </c>
      <c r="O659" s="23" t="s">
        <v>4</v>
      </c>
      <c r="P659" s="23" t="s">
        <v>3</v>
      </c>
    </row>
    <row r="660" spans="1:16" hidden="1" outlineLevel="1">
      <c r="A660" s="45" t="s">
        <v>1224</v>
      </c>
      <c r="B660" s="24" t="s">
        <v>135</v>
      </c>
      <c r="C660" s="34">
        <v>7500</v>
      </c>
      <c r="D660" s="23">
        <v>1</v>
      </c>
      <c r="E660" s="4">
        <f t="shared" si="208"/>
        <v>7800</v>
      </c>
      <c r="F660" s="4">
        <f t="shared" si="209"/>
        <v>7950</v>
      </c>
      <c r="G660" s="4">
        <f t="shared" si="210"/>
        <v>8250</v>
      </c>
      <c r="H660" s="4">
        <f t="shared" si="211"/>
        <v>9300</v>
      </c>
      <c r="I660" s="23" t="s">
        <v>3</v>
      </c>
      <c r="J660" s="23" t="s">
        <v>3</v>
      </c>
      <c r="K660" s="23" t="s">
        <v>3</v>
      </c>
      <c r="L660" s="23" t="s">
        <v>3</v>
      </c>
      <c r="M660" s="23" t="s">
        <v>3</v>
      </c>
      <c r="N660" s="23" t="s">
        <v>4</v>
      </c>
      <c r="O660" s="23" t="s">
        <v>3</v>
      </c>
      <c r="P660" s="23" t="s">
        <v>3</v>
      </c>
    </row>
    <row r="661" spans="1:16" hidden="1" outlineLevel="1">
      <c r="A661" s="45" t="s">
        <v>1225</v>
      </c>
      <c r="B661" s="24" t="s">
        <v>135</v>
      </c>
      <c r="C661" s="34">
        <v>35000</v>
      </c>
      <c r="D661" s="23" t="s">
        <v>602</v>
      </c>
      <c r="E661" s="4">
        <f t="shared" si="208"/>
        <v>36400</v>
      </c>
      <c r="F661" s="4">
        <f t="shared" si="209"/>
        <v>37100</v>
      </c>
      <c r="G661" s="4">
        <f t="shared" si="210"/>
        <v>38500</v>
      </c>
      <c r="H661" s="4">
        <f t="shared" si="211"/>
        <v>43400</v>
      </c>
      <c r="I661" s="23" t="s">
        <v>3</v>
      </c>
      <c r="J661" s="23" t="s">
        <v>3</v>
      </c>
      <c r="K661" s="23" t="s">
        <v>3</v>
      </c>
      <c r="L661" s="23" t="s">
        <v>3</v>
      </c>
      <c r="M661" s="23" t="s">
        <v>4</v>
      </c>
      <c r="N661" s="23" t="s">
        <v>3</v>
      </c>
      <c r="O661" s="23" t="s">
        <v>3</v>
      </c>
      <c r="P661" s="23" t="s">
        <v>3</v>
      </c>
    </row>
    <row r="662" spans="1:16" ht="11.25" hidden="1" customHeight="1" outlineLevel="1">
      <c r="A662" s="45" t="s">
        <v>1226</v>
      </c>
      <c r="B662" s="24" t="s">
        <v>135</v>
      </c>
      <c r="C662" s="34">
        <v>7500</v>
      </c>
      <c r="D662" s="23">
        <v>1</v>
      </c>
      <c r="E662" s="4">
        <f t="shared" si="208"/>
        <v>7800</v>
      </c>
      <c r="F662" s="4">
        <f t="shared" si="209"/>
        <v>7950</v>
      </c>
      <c r="G662" s="4">
        <f t="shared" si="210"/>
        <v>8250</v>
      </c>
      <c r="H662" s="4">
        <f t="shared" si="211"/>
        <v>9300</v>
      </c>
      <c r="I662" s="23" t="s">
        <v>3</v>
      </c>
      <c r="J662" s="23" t="s">
        <v>3</v>
      </c>
      <c r="K662" s="23" t="s">
        <v>3</v>
      </c>
      <c r="L662" s="23" t="s">
        <v>4</v>
      </c>
      <c r="M662" s="23" t="s">
        <v>3</v>
      </c>
      <c r="N662" s="23" t="s">
        <v>3</v>
      </c>
      <c r="O662" s="23" t="s">
        <v>3</v>
      </c>
      <c r="P662" s="23" t="s">
        <v>3</v>
      </c>
    </row>
    <row r="663" spans="1:16" hidden="1" outlineLevel="1">
      <c r="A663" s="23" t="s">
        <v>598</v>
      </c>
      <c r="B663" s="24" t="s">
        <v>135</v>
      </c>
      <c r="C663" s="34">
        <v>12000</v>
      </c>
      <c r="D663" s="23">
        <v>1</v>
      </c>
      <c r="E663" s="4">
        <f t="shared" si="208"/>
        <v>12480</v>
      </c>
      <c r="F663" s="4">
        <f t="shared" si="209"/>
        <v>12720</v>
      </c>
      <c r="G663" s="4">
        <f t="shared" si="210"/>
        <v>13200</v>
      </c>
      <c r="H663" s="4">
        <f t="shared" si="211"/>
        <v>14880</v>
      </c>
      <c r="I663" s="23" t="s">
        <v>3</v>
      </c>
      <c r="J663" s="23" t="s">
        <v>3</v>
      </c>
      <c r="K663" s="23" t="s">
        <v>4</v>
      </c>
      <c r="L663" s="23" t="s">
        <v>3</v>
      </c>
      <c r="M663" s="23" t="s">
        <v>3</v>
      </c>
      <c r="N663" s="23" t="s">
        <v>3</v>
      </c>
      <c r="O663" s="23" t="s">
        <v>3</v>
      </c>
      <c r="P663" s="23" t="s">
        <v>3</v>
      </c>
    </row>
    <row r="664" spans="1:16" hidden="1" outlineLevel="1">
      <c r="A664" s="45" t="s">
        <v>1227</v>
      </c>
      <c r="B664" s="24" t="s">
        <v>135</v>
      </c>
      <c r="C664" s="34">
        <v>20000</v>
      </c>
      <c r="D664" s="23">
        <v>1</v>
      </c>
      <c r="E664" s="4">
        <f t="shared" si="208"/>
        <v>20800</v>
      </c>
      <c r="F664" s="4">
        <f t="shared" si="209"/>
        <v>21200</v>
      </c>
      <c r="G664" s="4">
        <f t="shared" si="210"/>
        <v>22000</v>
      </c>
      <c r="H664" s="4">
        <f t="shared" si="211"/>
        <v>24800</v>
      </c>
      <c r="I664" s="23" t="s">
        <v>3</v>
      </c>
      <c r="J664" s="23" t="s">
        <v>4</v>
      </c>
      <c r="K664" s="23" t="s">
        <v>3</v>
      </c>
      <c r="L664" s="23" t="s">
        <v>3</v>
      </c>
      <c r="M664" s="23" t="s">
        <v>3</v>
      </c>
      <c r="N664" s="23" t="s">
        <v>3</v>
      </c>
      <c r="O664" s="23" t="s">
        <v>3</v>
      </c>
      <c r="P664" s="23" t="s">
        <v>3</v>
      </c>
    </row>
    <row r="665" spans="1:16" hidden="1" outlineLevel="1">
      <c r="A665" s="23" t="s">
        <v>586</v>
      </c>
      <c r="B665" s="24" t="s">
        <v>135</v>
      </c>
      <c r="C665" s="34">
        <v>17500</v>
      </c>
      <c r="D665" s="23">
        <v>1</v>
      </c>
      <c r="E665" s="4">
        <f t="shared" si="208"/>
        <v>18200</v>
      </c>
      <c r="F665" s="4">
        <f t="shared" si="209"/>
        <v>18550</v>
      </c>
      <c r="G665" s="4">
        <f t="shared" si="210"/>
        <v>19250</v>
      </c>
      <c r="H665" s="4">
        <f t="shared" si="211"/>
        <v>21700</v>
      </c>
      <c r="I665" s="23" t="s">
        <v>4</v>
      </c>
      <c r="J665" s="23" t="s">
        <v>3</v>
      </c>
      <c r="K665" s="23" t="s">
        <v>3</v>
      </c>
      <c r="L665" s="23" t="s">
        <v>3</v>
      </c>
      <c r="M665" s="23" t="s">
        <v>3</v>
      </c>
      <c r="N665" s="23" t="s">
        <v>3</v>
      </c>
      <c r="O665" s="23" t="s">
        <v>3</v>
      </c>
      <c r="P665" s="23" t="s">
        <v>3</v>
      </c>
    </row>
    <row r="666" spans="1:16" hidden="1" outlineLevel="1">
      <c r="A666" s="23" t="s">
        <v>599</v>
      </c>
      <c r="B666" s="24" t="s">
        <v>135</v>
      </c>
      <c r="C666" s="34">
        <v>30000</v>
      </c>
      <c r="D666" s="23">
        <v>1</v>
      </c>
      <c r="E666" s="4">
        <f t="shared" si="208"/>
        <v>31200</v>
      </c>
      <c r="F666" s="4">
        <f t="shared" si="209"/>
        <v>31800</v>
      </c>
      <c r="G666" s="4">
        <f t="shared" si="210"/>
        <v>33000</v>
      </c>
      <c r="H666" s="4">
        <f t="shared" si="211"/>
        <v>37200</v>
      </c>
      <c r="I666" s="23" t="s">
        <v>3</v>
      </c>
      <c r="J666" s="23" t="s">
        <v>3</v>
      </c>
      <c r="K666" s="23" t="s">
        <v>3</v>
      </c>
      <c r="L666" s="23" t="s">
        <v>3</v>
      </c>
      <c r="M666" s="23" t="s">
        <v>3</v>
      </c>
      <c r="N666" s="23" t="s">
        <v>3</v>
      </c>
      <c r="O666" s="23" t="s">
        <v>3</v>
      </c>
      <c r="P666" s="23" t="s">
        <v>4</v>
      </c>
    </row>
    <row r="667" spans="1:16" hidden="1" outlineLevel="1">
      <c r="A667" s="45" t="s">
        <v>1228</v>
      </c>
      <c r="B667" s="24" t="s">
        <v>135</v>
      </c>
      <c r="C667" s="34">
        <v>2500</v>
      </c>
      <c r="D667" s="23">
        <v>1</v>
      </c>
      <c r="E667" s="4">
        <f t="shared" si="208"/>
        <v>2600</v>
      </c>
      <c r="F667" s="4">
        <f t="shared" si="209"/>
        <v>2650</v>
      </c>
      <c r="G667" s="4">
        <f t="shared" si="210"/>
        <v>2750</v>
      </c>
      <c r="H667" s="4">
        <f t="shared" si="211"/>
        <v>3100</v>
      </c>
      <c r="I667" s="23" t="s">
        <v>3</v>
      </c>
      <c r="J667" s="23" t="s">
        <v>3</v>
      </c>
      <c r="K667" s="23" t="s">
        <v>3</v>
      </c>
      <c r="L667" s="23" t="s">
        <v>3</v>
      </c>
      <c r="M667" s="23" t="s">
        <v>3</v>
      </c>
      <c r="N667" s="23" t="s">
        <v>3</v>
      </c>
      <c r="O667" s="23" t="s">
        <v>4</v>
      </c>
      <c r="P667" s="23" t="s">
        <v>3</v>
      </c>
    </row>
    <row r="668" spans="1:16" hidden="1" outlineLevel="1">
      <c r="A668" s="45" t="s">
        <v>1229</v>
      </c>
      <c r="B668" s="24" t="s">
        <v>135</v>
      </c>
      <c r="C668" s="34">
        <v>10000</v>
      </c>
      <c r="D668" s="23">
        <v>1</v>
      </c>
      <c r="E668" s="4">
        <f t="shared" si="208"/>
        <v>10400</v>
      </c>
      <c r="F668" s="4">
        <f t="shared" si="209"/>
        <v>10600</v>
      </c>
      <c r="G668" s="4">
        <f t="shared" si="210"/>
        <v>11000</v>
      </c>
      <c r="H668" s="4">
        <f t="shared" si="211"/>
        <v>12400</v>
      </c>
      <c r="I668" s="23" t="s">
        <v>3</v>
      </c>
      <c r="J668" s="23" t="s">
        <v>3</v>
      </c>
      <c r="K668" s="23" t="s">
        <v>3</v>
      </c>
      <c r="L668" s="23" t="s">
        <v>3</v>
      </c>
      <c r="M668" s="23" t="s">
        <v>3</v>
      </c>
      <c r="N668" s="23" t="s">
        <v>4</v>
      </c>
      <c r="O668" s="23" t="s">
        <v>3</v>
      </c>
      <c r="P668" s="23" t="s">
        <v>3</v>
      </c>
    </row>
    <row r="669" spans="1:16" hidden="1" outlineLevel="1">
      <c r="A669" s="23" t="s">
        <v>600</v>
      </c>
      <c r="B669" s="24" t="s">
        <v>135</v>
      </c>
      <c r="C669" s="34">
        <v>18000</v>
      </c>
      <c r="D669" s="23">
        <v>1</v>
      </c>
      <c r="E669" s="4">
        <f t="shared" si="208"/>
        <v>18720</v>
      </c>
      <c r="F669" s="4">
        <f t="shared" si="209"/>
        <v>19080</v>
      </c>
      <c r="G669" s="4">
        <f t="shared" si="210"/>
        <v>19800</v>
      </c>
      <c r="H669" s="4">
        <f t="shared" si="211"/>
        <v>22320</v>
      </c>
      <c r="I669" s="23" t="s">
        <v>3</v>
      </c>
      <c r="J669" s="23" t="s">
        <v>3</v>
      </c>
      <c r="K669" s="23" t="s">
        <v>3</v>
      </c>
      <c r="L669" s="23" t="s">
        <v>3</v>
      </c>
      <c r="M669" s="23" t="s">
        <v>4</v>
      </c>
      <c r="N669" s="23" t="s">
        <v>3</v>
      </c>
      <c r="O669" s="23" t="s">
        <v>3</v>
      </c>
      <c r="P669" s="23" t="s">
        <v>3</v>
      </c>
    </row>
    <row r="670" spans="1:16" hidden="1" outlineLevel="1">
      <c r="A670" s="23" t="s">
        <v>587</v>
      </c>
      <c r="B670" s="24" t="s">
        <v>135</v>
      </c>
      <c r="C670" s="34">
        <v>24000</v>
      </c>
      <c r="D670" s="23">
        <v>1</v>
      </c>
      <c r="E670" s="4">
        <f t="shared" si="208"/>
        <v>24960</v>
      </c>
      <c r="F670" s="4">
        <f t="shared" si="209"/>
        <v>25440</v>
      </c>
      <c r="G670" s="4">
        <f t="shared" si="210"/>
        <v>26400</v>
      </c>
      <c r="H670" s="4">
        <f t="shared" si="211"/>
        <v>29760</v>
      </c>
      <c r="I670" s="23" t="s">
        <v>3</v>
      </c>
      <c r="J670" s="23" t="s">
        <v>3</v>
      </c>
      <c r="K670" s="23" t="s">
        <v>3</v>
      </c>
      <c r="L670" s="23" t="s">
        <v>4</v>
      </c>
      <c r="M670" s="23" t="s">
        <v>3</v>
      </c>
      <c r="N670" s="23" t="s">
        <v>3</v>
      </c>
      <c r="O670" s="23" t="s">
        <v>3</v>
      </c>
      <c r="P670" s="23" t="s">
        <v>3</v>
      </c>
    </row>
    <row r="671" spans="1:16" hidden="1" outlineLevel="1">
      <c r="A671" s="23" t="s">
        <v>601</v>
      </c>
      <c r="B671" s="24" t="s">
        <v>135</v>
      </c>
      <c r="C671" s="34">
        <v>13000</v>
      </c>
      <c r="D671" s="23">
        <v>1</v>
      </c>
      <c r="E671" s="4">
        <f t="shared" ref="E671" si="212">C671*Taux5+C671</f>
        <v>13520</v>
      </c>
      <c r="F671" s="4">
        <f t="shared" ref="F671" si="213">C671*Taux6+C671</f>
        <v>13780</v>
      </c>
      <c r="G671" s="4">
        <f t="shared" ref="G671" si="214">C671*Taux7+C671</f>
        <v>14300</v>
      </c>
      <c r="H671" s="4">
        <f t="shared" ref="H671" si="215">C671*Taux8+C671</f>
        <v>16120</v>
      </c>
      <c r="I671" s="23" t="s">
        <v>3</v>
      </c>
      <c r="J671" s="23" t="s">
        <v>3</v>
      </c>
      <c r="K671" s="23" t="s">
        <v>4</v>
      </c>
      <c r="L671" s="23" t="s">
        <v>3</v>
      </c>
      <c r="M671" s="23" t="s">
        <v>3</v>
      </c>
      <c r="N671" s="23" t="s">
        <v>3</v>
      </c>
      <c r="O671" s="23" t="s">
        <v>3</v>
      </c>
      <c r="P671" s="23" t="s">
        <v>3</v>
      </c>
    </row>
    <row r="672" spans="1:16" hidden="1" outlineLevel="1">
      <c r="A672" s="23" t="s">
        <v>1535</v>
      </c>
      <c r="B672" s="24" t="s">
        <v>135</v>
      </c>
      <c r="C672" s="34">
        <v>1800</v>
      </c>
      <c r="D672" s="23">
        <v>1</v>
      </c>
      <c r="E672" s="4">
        <f t="shared" si="208"/>
        <v>1872</v>
      </c>
      <c r="F672" s="4">
        <f t="shared" si="209"/>
        <v>1908</v>
      </c>
      <c r="G672" s="4">
        <f t="shared" si="210"/>
        <v>1980</v>
      </c>
      <c r="H672" s="4">
        <f t="shared" si="211"/>
        <v>2232</v>
      </c>
      <c r="I672" s="23" t="s">
        <v>3</v>
      </c>
      <c r="J672" s="23" t="s">
        <v>3</v>
      </c>
      <c r="K672" s="23" t="s">
        <v>4</v>
      </c>
      <c r="L672" s="23" t="s">
        <v>3</v>
      </c>
      <c r="M672" s="23" t="s">
        <v>3</v>
      </c>
      <c r="N672" s="23" t="s">
        <v>3</v>
      </c>
      <c r="O672" s="23" t="s">
        <v>3</v>
      </c>
      <c r="P672" s="23" t="s">
        <v>3</v>
      </c>
    </row>
    <row r="673" spans="1:16" hidden="1" outlineLevel="1">
      <c r="A673" s="23" t="s">
        <v>588</v>
      </c>
      <c r="B673" s="24" t="s">
        <v>135</v>
      </c>
      <c r="C673" s="34">
        <v>12500</v>
      </c>
      <c r="D673" s="23">
        <v>1</v>
      </c>
      <c r="E673" s="4">
        <f t="shared" si="208"/>
        <v>13000</v>
      </c>
      <c r="F673" s="4">
        <f t="shared" si="209"/>
        <v>13250</v>
      </c>
      <c r="G673" s="4">
        <f t="shared" si="210"/>
        <v>13750</v>
      </c>
      <c r="H673" s="4">
        <f t="shared" si="211"/>
        <v>15500</v>
      </c>
      <c r="I673" s="23" t="s">
        <v>3</v>
      </c>
      <c r="J673" s="23" t="s">
        <v>4</v>
      </c>
      <c r="K673" s="23" t="s">
        <v>3</v>
      </c>
      <c r="L673" s="23" t="s">
        <v>3</v>
      </c>
      <c r="M673" s="23" t="s">
        <v>3</v>
      </c>
      <c r="N673" s="23" t="s">
        <v>3</v>
      </c>
      <c r="O673" s="23" t="s">
        <v>3</v>
      </c>
      <c r="P673" s="23" t="s">
        <v>3</v>
      </c>
    </row>
    <row r="674" spans="1:16" collapsed="1">
      <c r="A674" s="23"/>
      <c r="B674" s="24"/>
      <c r="C674" s="24"/>
      <c r="D674" s="23"/>
      <c r="E674" s="23"/>
      <c r="F674" s="23"/>
      <c r="G674" s="23"/>
      <c r="H674" s="23"/>
      <c r="I674" s="23"/>
      <c r="J674" s="23"/>
      <c r="K674" s="23"/>
      <c r="L674" s="23"/>
      <c r="M674" s="23"/>
      <c r="N674" s="23"/>
      <c r="O674" s="23"/>
      <c r="P674" s="23"/>
    </row>
    <row r="675" spans="1:16">
      <c r="A675" s="46" t="s">
        <v>603</v>
      </c>
      <c r="B675" s="47" t="s">
        <v>370</v>
      </c>
      <c r="C675" s="47" t="s">
        <v>11</v>
      </c>
      <c r="D675" s="47" t="s">
        <v>6</v>
      </c>
      <c r="E675" s="81" t="s">
        <v>2</v>
      </c>
      <c r="F675" s="81"/>
      <c r="G675" s="81"/>
      <c r="H675" s="81"/>
      <c r="I675" s="82" t="s">
        <v>5</v>
      </c>
      <c r="J675" s="82"/>
      <c r="K675" s="82"/>
      <c r="L675" s="82"/>
      <c r="M675" s="82"/>
      <c r="N675" s="82"/>
      <c r="O675" s="82"/>
      <c r="P675" s="82"/>
    </row>
    <row r="676" spans="1:16">
      <c r="A676" s="23"/>
      <c r="B676" s="24"/>
      <c r="C676" s="24"/>
      <c r="D676" s="24"/>
      <c r="E676" s="44"/>
      <c r="F676" s="44"/>
      <c r="G676" s="44"/>
      <c r="H676" s="44"/>
      <c r="I676" s="23">
        <v>1</v>
      </c>
      <c r="J676" s="23">
        <v>2</v>
      </c>
      <c r="K676" s="23">
        <v>3</v>
      </c>
      <c r="L676" s="23">
        <v>4</v>
      </c>
      <c r="M676" s="23">
        <v>5</v>
      </c>
      <c r="N676" s="23">
        <v>6</v>
      </c>
      <c r="O676" s="23">
        <v>7</v>
      </c>
      <c r="P676" s="23">
        <v>8</v>
      </c>
    </row>
    <row r="677" spans="1:16" hidden="1" outlineLevel="1">
      <c r="A677" s="23" t="s">
        <v>604</v>
      </c>
      <c r="B677" s="24" t="s">
        <v>135</v>
      </c>
      <c r="C677" s="34">
        <v>10000</v>
      </c>
      <c r="D677" s="23">
        <v>1</v>
      </c>
      <c r="E677" s="4">
        <f t="shared" ref="E677:E697" si="216">C677*Taux5+C677</f>
        <v>10400</v>
      </c>
      <c r="F677" s="4">
        <f t="shared" ref="F677:F697" si="217">C677*Taux6+C677</f>
        <v>10600</v>
      </c>
      <c r="G677" s="4">
        <f t="shared" ref="G677:G697" si="218">C677*Taux7+C677</f>
        <v>11000</v>
      </c>
      <c r="H677" s="4">
        <f t="shared" ref="H677:H697" si="219">C677*Taux8+C677</f>
        <v>12400</v>
      </c>
      <c r="I677" s="23" t="s">
        <v>3</v>
      </c>
      <c r="J677" s="23" t="s">
        <v>3</v>
      </c>
      <c r="K677" s="23" t="s">
        <v>3</v>
      </c>
      <c r="L677" s="23" t="s">
        <v>3</v>
      </c>
      <c r="M677" s="23" t="s">
        <v>3</v>
      </c>
      <c r="N677" s="23" t="s">
        <v>3</v>
      </c>
      <c r="O677" s="23" t="s">
        <v>3</v>
      </c>
      <c r="P677" s="23" t="s">
        <v>4</v>
      </c>
    </row>
    <row r="678" spans="1:16" hidden="1" outlineLevel="1">
      <c r="A678" s="23" t="s">
        <v>605</v>
      </c>
      <c r="B678" s="24" t="s">
        <v>135</v>
      </c>
      <c r="C678" s="34">
        <v>4000</v>
      </c>
      <c r="D678" s="23">
        <v>1</v>
      </c>
      <c r="E678" s="4">
        <f t="shared" si="216"/>
        <v>4160</v>
      </c>
      <c r="F678" s="4">
        <f t="shared" si="217"/>
        <v>4240</v>
      </c>
      <c r="G678" s="4">
        <f t="shared" si="218"/>
        <v>4400</v>
      </c>
      <c r="H678" s="4">
        <f t="shared" si="219"/>
        <v>4960</v>
      </c>
      <c r="I678" s="23" t="s">
        <v>3</v>
      </c>
      <c r="J678" s="23" t="s">
        <v>3</v>
      </c>
      <c r="K678" s="23" t="s">
        <v>3</v>
      </c>
      <c r="L678" s="23" t="s">
        <v>3</v>
      </c>
      <c r="M678" s="23" t="s">
        <v>3</v>
      </c>
      <c r="N678" s="23" t="s">
        <v>3</v>
      </c>
      <c r="O678" s="23" t="s">
        <v>4</v>
      </c>
      <c r="P678" s="23" t="s">
        <v>3</v>
      </c>
    </row>
    <row r="679" spans="1:16" hidden="1" outlineLevel="1">
      <c r="A679" s="23" t="s">
        <v>1542</v>
      </c>
      <c r="B679" s="24" t="s">
        <v>135</v>
      </c>
      <c r="C679" s="34">
        <v>1500</v>
      </c>
      <c r="D679" s="23">
        <v>1</v>
      </c>
      <c r="E679" s="4">
        <f t="shared" ref="E679:E681" si="220">C679*Taux5+C679</f>
        <v>1560</v>
      </c>
      <c r="F679" s="4">
        <f t="shared" ref="F679:F681" si="221">C679*Taux6+C679</f>
        <v>1590</v>
      </c>
      <c r="G679" s="4">
        <f t="shared" ref="G679:G681" si="222">C679*Taux7+C679</f>
        <v>1650</v>
      </c>
      <c r="H679" s="4">
        <f t="shared" ref="H679:H681" si="223">C679*Taux8+C679</f>
        <v>1860</v>
      </c>
      <c r="I679" s="23" t="s">
        <v>3</v>
      </c>
      <c r="J679" s="23" t="s">
        <v>3</v>
      </c>
      <c r="K679" s="23" t="s">
        <v>3</v>
      </c>
      <c r="L679" s="23" t="s">
        <v>3</v>
      </c>
      <c r="M679" s="23" t="s">
        <v>3</v>
      </c>
      <c r="N679" s="23" t="s">
        <v>4</v>
      </c>
      <c r="O679" s="23" t="s">
        <v>3</v>
      </c>
      <c r="P679" s="23" t="s">
        <v>3</v>
      </c>
    </row>
    <row r="680" spans="1:16" hidden="1" outlineLevel="1">
      <c r="A680" s="23" t="s">
        <v>1543</v>
      </c>
      <c r="B680" s="24" t="s">
        <v>135</v>
      </c>
      <c r="C680" s="34">
        <v>3000</v>
      </c>
      <c r="D680" s="23">
        <v>1</v>
      </c>
      <c r="E680" s="4">
        <f t="shared" si="220"/>
        <v>3120</v>
      </c>
      <c r="F680" s="4">
        <f t="shared" si="221"/>
        <v>3180</v>
      </c>
      <c r="G680" s="4">
        <f t="shared" si="222"/>
        <v>3300</v>
      </c>
      <c r="H680" s="4">
        <f t="shared" si="223"/>
        <v>3720</v>
      </c>
      <c r="I680" s="23" t="s">
        <v>3</v>
      </c>
      <c r="J680" s="23" t="s">
        <v>3</v>
      </c>
      <c r="K680" s="23" t="s">
        <v>3</v>
      </c>
      <c r="L680" s="23" t="s">
        <v>3</v>
      </c>
      <c r="M680" s="23" t="s">
        <v>4</v>
      </c>
      <c r="N680" s="23" t="s">
        <v>3</v>
      </c>
      <c r="O680" s="23" t="s">
        <v>3</v>
      </c>
      <c r="P680" s="23" t="s">
        <v>3</v>
      </c>
    </row>
    <row r="681" spans="1:16" hidden="1" outlineLevel="1">
      <c r="A681" s="23" t="s">
        <v>1544</v>
      </c>
      <c r="B681" s="24" t="s">
        <v>135</v>
      </c>
      <c r="C681" s="34">
        <v>4500</v>
      </c>
      <c r="D681" s="23">
        <v>1</v>
      </c>
      <c r="E681" s="4">
        <f t="shared" si="220"/>
        <v>4680</v>
      </c>
      <c r="F681" s="4">
        <f t="shared" si="221"/>
        <v>4770</v>
      </c>
      <c r="G681" s="4">
        <f t="shared" si="222"/>
        <v>4950</v>
      </c>
      <c r="H681" s="4">
        <f t="shared" si="223"/>
        <v>5580</v>
      </c>
      <c r="I681" s="23" t="s">
        <v>3</v>
      </c>
      <c r="J681" s="23" t="s">
        <v>3</v>
      </c>
      <c r="K681" s="23" t="s">
        <v>3</v>
      </c>
      <c r="L681" s="23" t="s">
        <v>4</v>
      </c>
      <c r="M681" s="23" t="s">
        <v>3</v>
      </c>
      <c r="N681" s="23" t="s">
        <v>3</v>
      </c>
      <c r="O681" s="23" t="s">
        <v>3</v>
      </c>
      <c r="P681" s="23" t="s">
        <v>3</v>
      </c>
    </row>
    <row r="682" spans="1:16" hidden="1" outlineLevel="1">
      <c r="A682" s="23" t="s">
        <v>1545</v>
      </c>
      <c r="B682" s="24" t="s">
        <v>135</v>
      </c>
      <c r="C682" s="34">
        <v>6000</v>
      </c>
      <c r="D682" s="23">
        <v>1</v>
      </c>
      <c r="E682" s="4">
        <f t="shared" si="216"/>
        <v>6240</v>
      </c>
      <c r="F682" s="4">
        <f t="shared" si="217"/>
        <v>6360</v>
      </c>
      <c r="G682" s="4">
        <f t="shared" si="218"/>
        <v>6600</v>
      </c>
      <c r="H682" s="4">
        <f t="shared" si="219"/>
        <v>7440</v>
      </c>
      <c r="I682" s="23" t="s">
        <v>3</v>
      </c>
      <c r="J682" s="23" t="s">
        <v>3</v>
      </c>
      <c r="K682" s="23" t="s">
        <v>3</v>
      </c>
      <c r="L682" s="23" t="s">
        <v>3</v>
      </c>
      <c r="M682" s="23" t="s">
        <v>3</v>
      </c>
      <c r="N682" s="23" t="s">
        <v>4</v>
      </c>
      <c r="O682" s="23" t="s">
        <v>3</v>
      </c>
      <c r="P682" s="23" t="s">
        <v>3</v>
      </c>
    </row>
    <row r="683" spans="1:16" hidden="1" outlineLevel="1">
      <c r="A683" s="23" t="s">
        <v>606</v>
      </c>
      <c r="B683" s="24" t="s">
        <v>135</v>
      </c>
      <c r="C683" s="34">
        <v>1500</v>
      </c>
      <c r="D683" s="23">
        <v>1</v>
      </c>
      <c r="E683" s="4">
        <f t="shared" si="216"/>
        <v>1560</v>
      </c>
      <c r="F683" s="4">
        <f t="shared" si="217"/>
        <v>1590</v>
      </c>
      <c r="G683" s="4">
        <f t="shared" si="218"/>
        <v>1650</v>
      </c>
      <c r="H683" s="4">
        <f t="shared" si="219"/>
        <v>1860</v>
      </c>
      <c r="I683" s="23" t="s">
        <v>3</v>
      </c>
      <c r="J683" s="23" t="s">
        <v>3</v>
      </c>
      <c r="K683" s="23" t="s">
        <v>3</v>
      </c>
      <c r="L683" s="23" t="s">
        <v>3</v>
      </c>
      <c r="M683" s="23" t="s">
        <v>4</v>
      </c>
      <c r="N683" s="23" t="s">
        <v>3</v>
      </c>
      <c r="O683" s="23" t="s">
        <v>3</v>
      </c>
      <c r="P683" s="23" t="s">
        <v>3</v>
      </c>
    </row>
    <row r="684" spans="1:16" hidden="1" outlineLevel="1">
      <c r="A684" s="23" t="s">
        <v>1597</v>
      </c>
      <c r="B684" s="24" t="s">
        <v>135</v>
      </c>
      <c r="C684" s="34">
        <v>7500</v>
      </c>
      <c r="D684" s="23">
        <v>1</v>
      </c>
      <c r="E684" s="4">
        <f t="shared" ref="E684:E687" si="224">C684*Taux5+C684</f>
        <v>7800</v>
      </c>
      <c r="F684" s="4">
        <f t="shared" ref="F684:F687" si="225">C684*Taux6+C684</f>
        <v>7950</v>
      </c>
      <c r="G684" s="4">
        <f t="shared" ref="G684:G687" si="226">C684*Taux7+C684</f>
        <v>8250</v>
      </c>
      <c r="H684" s="4">
        <f t="shared" ref="H684:H687" si="227">C684*Taux8+C684</f>
        <v>9300</v>
      </c>
      <c r="I684" s="23" t="s">
        <v>3</v>
      </c>
      <c r="J684" s="23" t="s">
        <v>3</v>
      </c>
      <c r="K684" s="23" t="s">
        <v>3</v>
      </c>
      <c r="L684" s="23" t="s">
        <v>4</v>
      </c>
      <c r="M684" s="23" t="s">
        <v>3</v>
      </c>
      <c r="N684" s="23" t="s">
        <v>3</v>
      </c>
      <c r="O684" s="23" t="s">
        <v>3</v>
      </c>
      <c r="P684" s="23" t="s">
        <v>3</v>
      </c>
    </row>
    <row r="685" spans="1:16" hidden="1" outlineLevel="1">
      <c r="A685" s="23" t="s">
        <v>1598</v>
      </c>
      <c r="B685" s="24" t="s">
        <v>135</v>
      </c>
      <c r="C685" s="34">
        <v>12500</v>
      </c>
      <c r="D685" s="23">
        <v>1</v>
      </c>
      <c r="E685" s="4">
        <f t="shared" si="224"/>
        <v>13000</v>
      </c>
      <c r="F685" s="4">
        <f t="shared" si="225"/>
        <v>13250</v>
      </c>
      <c r="G685" s="4">
        <f t="shared" si="226"/>
        <v>13750</v>
      </c>
      <c r="H685" s="4">
        <f t="shared" si="227"/>
        <v>15500</v>
      </c>
      <c r="I685" s="23" t="s">
        <v>3</v>
      </c>
      <c r="J685" s="23" t="s">
        <v>3</v>
      </c>
      <c r="K685" s="23" t="s">
        <v>4</v>
      </c>
      <c r="L685" s="23" t="s">
        <v>3</v>
      </c>
      <c r="M685" s="23" t="s">
        <v>3</v>
      </c>
      <c r="N685" s="23" t="s">
        <v>3</v>
      </c>
      <c r="O685" s="23" t="s">
        <v>3</v>
      </c>
      <c r="P685" s="23" t="s">
        <v>3</v>
      </c>
    </row>
    <row r="686" spans="1:16" hidden="1" outlineLevel="1">
      <c r="A686" s="23" t="s">
        <v>1599</v>
      </c>
      <c r="B686" s="24" t="s">
        <v>135</v>
      </c>
      <c r="C686" s="34">
        <v>20000</v>
      </c>
      <c r="D686" s="23">
        <v>1</v>
      </c>
      <c r="E686" s="4">
        <f t="shared" si="224"/>
        <v>20800</v>
      </c>
      <c r="F686" s="4">
        <f t="shared" si="225"/>
        <v>21200</v>
      </c>
      <c r="G686" s="4">
        <f t="shared" si="226"/>
        <v>22000</v>
      </c>
      <c r="H686" s="4">
        <f t="shared" si="227"/>
        <v>24800</v>
      </c>
      <c r="I686" s="23" t="s">
        <v>3</v>
      </c>
      <c r="J686" s="23" t="s">
        <v>4</v>
      </c>
      <c r="K686" s="23" t="s">
        <v>3</v>
      </c>
      <c r="L686" s="23" t="s">
        <v>3</v>
      </c>
      <c r="M686" s="23" t="s">
        <v>3</v>
      </c>
      <c r="N686" s="23" t="s">
        <v>3</v>
      </c>
      <c r="O686" s="23" t="s">
        <v>3</v>
      </c>
      <c r="P686" s="23" t="s">
        <v>3</v>
      </c>
    </row>
    <row r="687" spans="1:16" hidden="1" outlineLevel="1">
      <c r="A687" s="23" t="s">
        <v>1600</v>
      </c>
      <c r="B687" s="24" t="s">
        <v>135</v>
      </c>
      <c r="C687" s="34">
        <v>30000</v>
      </c>
      <c r="D687" s="23">
        <v>1</v>
      </c>
      <c r="E687" s="4">
        <f t="shared" si="224"/>
        <v>31200</v>
      </c>
      <c r="F687" s="4">
        <f t="shared" si="225"/>
        <v>31800</v>
      </c>
      <c r="G687" s="4">
        <f t="shared" si="226"/>
        <v>33000</v>
      </c>
      <c r="H687" s="4">
        <f t="shared" si="227"/>
        <v>37200</v>
      </c>
      <c r="I687" s="23" t="s">
        <v>4</v>
      </c>
      <c r="J687" s="23" t="s">
        <v>3</v>
      </c>
      <c r="K687" s="23" t="s">
        <v>3</v>
      </c>
      <c r="L687" s="23" t="s">
        <v>3</v>
      </c>
      <c r="M687" s="23" t="s">
        <v>3</v>
      </c>
      <c r="N687" s="23" t="s">
        <v>3</v>
      </c>
      <c r="O687" s="23" t="s">
        <v>3</v>
      </c>
      <c r="P687" s="23" t="s">
        <v>3</v>
      </c>
    </row>
    <row r="688" spans="1:16" hidden="1" outlineLevel="1">
      <c r="A688" s="23" t="s">
        <v>1601</v>
      </c>
      <c r="B688" s="24" t="s">
        <v>135</v>
      </c>
      <c r="C688" s="34">
        <v>50000</v>
      </c>
      <c r="D688" s="23">
        <v>1</v>
      </c>
      <c r="E688" s="4">
        <f t="shared" si="216"/>
        <v>52000</v>
      </c>
      <c r="F688" s="4">
        <f t="shared" si="217"/>
        <v>53000</v>
      </c>
      <c r="G688" s="4">
        <f t="shared" si="218"/>
        <v>55000</v>
      </c>
      <c r="H688" s="4">
        <f t="shared" si="219"/>
        <v>62000</v>
      </c>
      <c r="I688" s="23" t="s">
        <v>3</v>
      </c>
      <c r="J688" s="23" t="s">
        <v>3</v>
      </c>
      <c r="K688" s="23" t="s">
        <v>3</v>
      </c>
      <c r="L688" s="23" t="s">
        <v>4</v>
      </c>
      <c r="M688" s="23" t="s">
        <v>3</v>
      </c>
      <c r="N688" s="23" t="s">
        <v>3</v>
      </c>
      <c r="O688" s="23" t="s">
        <v>3</v>
      </c>
      <c r="P688" s="23" t="s">
        <v>3</v>
      </c>
    </row>
    <row r="689" spans="1:16" hidden="1" outlineLevel="1">
      <c r="A689" s="23" t="s">
        <v>607</v>
      </c>
      <c r="B689" s="24" t="s">
        <v>135</v>
      </c>
      <c r="C689" s="34">
        <v>30000</v>
      </c>
      <c r="D689" s="23">
        <v>1</v>
      </c>
      <c r="E689" s="4">
        <f t="shared" si="216"/>
        <v>31200</v>
      </c>
      <c r="F689" s="4">
        <f t="shared" si="217"/>
        <v>31800</v>
      </c>
      <c r="G689" s="4">
        <f t="shared" si="218"/>
        <v>33000</v>
      </c>
      <c r="H689" s="4">
        <f t="shared" si="219"/>
        <v>37200</v>
      </c>
      <c r="I689" s="23" t="s">
        <v>3</v>
      </c>
      <c r="J689" s="23" t="s">
        <v>3</v>
      </c>
      <c r="K689" s="23" t="s">
        <v>4</v>
      </c>
      <c r="L689" s="23" t="s">
        <v>3</v>
      </c>
      <c r="M689" s="23" t="s">
        <v>3</v>
      </c>
      <c r="N689" s="23" t="s">
        <v>3</v>
      </c>
      <c r="O689" s="23" t="s">
        <v>3</v>
      </c>
      <c r="P689" s="23" t="s">
        <v>3</v>
      </c>
    </row>
    <row r="690" spans="1:16" hidden="1" outlineLevel="1">
      <c r="A690" s="23" t="s">
        <v>608</v>
      </c>
      <c r="B690" s="24" t="s">
        <v>135</v>
      </c>
      <c r="C690" s="34">
        <v>40000</v>
      </c>
      <c r="D690" s="23">
        <v>1</v>
      </c>
      <c r="E690" s="4">
        <f t="shared" si="216"/>
        <v>41600</v>
      </c>
      <c r="F690" s="4">
        <f t="shared" si="217"/>
        <v>42400</v>
      </c>
      <c r="G690" s="4">
        <f t="shared" si="218"/>
        <v>44000</v>
      </c>
      <c r="H690" s="4">
        <f t="shared" si="219"/>
        <v>49600</v>
      </c>
      <c r="I690" s="23" t="s">
        <v>3</v>
      </c>
      <c r="J690" s="23" t="s">
        <v>4</v>
      </c>
      <c r="K690" s="23" t="s">
        <v>3</v>
      </c>
      <c r="L690" s="23" t="s">
        <v>3</v>
      </c>
      <c r="M690" s="23" t="s">
        <v>3</v>
      </c>
      <c r="N690" s="23" t="s">
        <v>3</v>
      </c>
      <c r="O690" s="23" t="s">
        <v>3</v>
      </c>
      <c r="P690" s="23" t="s">
        <v>3</v>
      </c>
    </row>
    <row r="691" spans="1:16" hidden="1" outlineLevel="1">
      <c r="A691" s="23" t="s">
        <v>1546</v>
      </c>
      <c r="B691" s="24" t="s">
        <v>135</v>
      </c>
      <c r="C691" s="34">
        <v>1500</v>
      </c>
      <c r="D691" s="23">
        <v>1</v>
      </c>
      <c r="E691" s="4">
        <f t="shared" ref="E691:E692" si="228">C691*Taux5+C691</f>
        <v>1560</v>
      </c>
      <c r="F691" s="4">
        <f t="shared" ref="F691:F692" si="229">C691*Taux6+C691</f>
        <v>1590</v>
      </c>
      <c r="G691" s="4">
        <f t="shared" ref="G691:G692" si="230">C691*Taux7+C691</f>
        <v>1650</v>
      </c>
      <c r="H691" s="4">
        <f t="shared" ref="H691:H692" si="231">C691*Taux8+C691</f>
        <v>1860</v>
      </c>
      <c r="I691" s="23" t="s">
        <v>4</v>
      </c>
      <c r="J691" s="23" t="s">
        <v>3</v>
      </c>
      <c r="K691" s="23" t="s">
        <v>3</v>
      </c>
      <c r="L691" s="23" t="s">
        <v>3</v>
      </c>
      <c r="M691" s="23" t="s">
        <v>3</v>
      </c>
      <c r="N691" s="23" t="s">
        <v>3</v>
      </c>
      <c r="O691" s="23" t="s">
        <v>3</v>
      </c>
      <c r="P691" s="23" t="s">
        <v>3</v>
      </c>
    </row>
    <row r="692" spans="1:16" hidden="1" outlineLevel="1">
      <c r="A692" s="23" t="s">
        <v>1547</v>
      </c>
      <c r="B692" s="24" t="s">
        <v>135</v>
      </c>
      <c r="C692" s="34">
        <v>3000</v>
      </c>
      <c r="D692" s="23">
        <v>1</v>
      </c>
      <c r="E692" s="4">
        <f t="shared" si="228"/>
        <v>3120</v>
      </c>
      <c r="F692" s="4">
        <f t="shared" si="229"/>
        <v>3180</v>
      </c>
      <c r="G692" s="4">
        <f t="shared" si="230"/>
        <v>3300</v>
      </c>
      <c r="H692" s="4">
        <f t="shared" si="231"/>
        <v>3720</v>
      </c>
      <c r="I692" s="23" t="s">
        <v>3</v>
      </c>
      <c r="J692" s="23" t="s">
        <v>3</v>
      </c>
      <c r="K692" s="23" t="s">
        <v>3</v>
      </c>
      <c r="L692" s="23" t="s">
        <v>3</v>
      </c>
      <c r="M692" s="23" t="s">
        <v>4</v>
      </c>
      <c r="N692" s="23" t="s">
        <v>3</v>
      </c>
      <c r="O692" s="23" t="s">
        <v>3</v>
      </c>
      <c r="P692" s="23" t="s">
        <v>3</v>
      </c>
    </row>
    <row r="693" spans="1:16" hidden="1" outlineLevel="1">
      <c r="A693" s="23" t="s">
        <v>1548</v>
      </c>
      <c r="B693" s="24" t="s">
        <v>135</v>
      </c>
      <c r="C693" s="34">
        <v>4500</v>
      </c>
      <c r="D693" s="23">
        <v>1</v>
      </c>
      <c r="E693" s="4">
        <f t="shared" si="216"/>
        <v>4680</v>
      </c>
      <c r="F693" s="4">
        <f t="shared" si="217"/>
        <v>4770</v>
      </c>
      <c r="G693" s="4">
        <f t="shared" si="218"/>
        <v>4950</v>
      </c>
      <c r="H693" s="4">
        <f t="shared" si="219"/>
        <v>5580</v>
      </c>
      <c r="I693" s="23" t="s">
        <v>3</v>
      </c>
      <c r="J693" s="23" t="s">
        <v>3</v>
      </c>
      <c r="K693" s="23" t="s">
        <v>3</v>
      </c>
      <c r="L693" s="23" t="s">
        <v>3</v>
      </c>
      <c r="M693" s="23" t="s">
        <v>3</v>
      </c>
      <c r="N693" s="23" t="s">
        <v>4</v>
      </c>
      <c r="O693" s="23" t="s">
        <v>3</v>
      </c>
      <c r="P693" s="23" t="s">
        <v>3</v>
      </c>
    </row>
    <row r="694" spans="1:16" hidden="1" outlineLevel="1">
      <c r="A694" s="23" t="s">
        <v>610</v>
      </c>
      <c r="B694" s="24" t="s">
        <v>135</v>
      </c>
      <c r="C694" s="34">
        <v>4000</v>
      </c>
      <c r="D694" s="23">
        <v>1</v>
      </c>
      <c r="E694" s="4">
        <f t="shared" si="216"/>
        <v>4160</v>
      </c>
      <c r="F694" s="4">
        <f t="shared" si="217"/>
        <v>4240</v>
      </c>
      <c r="G694" s="4">
        <f t="shared" si="218"/>
        <v>4400</v>
      </c>
      <c r="H694" s="4">
        <f t="shared" si="219"/>
        <v>4960</v>
      </c>
      <c r="I694" s="23" t="s">
        <v>3</v>
      </c>
      <c r="J694" s="23" t="s">
        <v>3</v>
      </c>
      <c r="K694" s="23" t="s">
        <v>3</v>
      </c>
      <c r="L694" s="23" t="s">
        <v>3</v>
      </c>
      <c r="M694" s="23" t="s">
        <v>3</v>
      </c>
      <c r="N694" s="23" t="s">
        <v>3</v>
      </c>
      <c r="O694" s="23" t="s">
        <v>3</v>
      </c>
      <c r="P694" s="23" t="s">
        <v>4</v>
      </c>
    </row>
    <row r="695" spans="1:16" hidden="1" outlineLevel="1">
      <c r="A695" s="23" t="s">
        <v>609</v>
      </c>
      <c r="B695" s="24" t="s">
        <v>135</v>
      </c>
      <c r="C695" s="34">
        <v>750</v>
      </c>
      <c r="D695" s="23">
        <v>1</v>
      </c>
      <c r="E695" s="4">
        <f t="shared" ref="E695:E696" si="232">C695*Taux5+C695</f>
        <v>780</v>
      </c>
      <c r="F695" s="4">
        <f t="shared" ref="F695:F696" si="233">C695*Taux6+C695</f>
        <v>795</v>
      </c>
      <c r="G695" s="4">
        <f t="shared" ref="G695:G696" si="234">C695*Taux7+C695</f>
        <v>825</v>
      </c>
      <c r="H695" s="4">
        <f t="shared" ref="H695:H696" si="235">C695*Taux8+C695</f>
        <v>930</v>
      </c>
      <c r="I695" s="23" t="s">
        <v>3</v>
      </c>
      <c r="J695" s="23" t="s">
        <v>3</v>
      </c>
      <c r="K695" s="23" t="s">
        <v>3</v>
      </c>
      <c r="L695" s="23" t="s">
        <v>3</v>
      </c>
      <c r="M695" s="23" t="s">
        <v>3</v>
      </c>
      <c r="N695" s="23" t="s">
        <v>3</v>
      </c>
      <c r="O695" s="23" t="s">
        <v>4</v>
      </c>
      <c r="P695" s="23" t="s">
        <v>3</v>
      </c>
    </row>
    <row r="696" spans="1:16" hidden="1" outlineLevel="1">
      <c r="A696" s="23" t="s">
        <v>1549</v>
      </c>
      <c r="B696" s="24" t="s">
        <v>135</v>
      </c>
      <c r="C696" s="34">
        <v>1500</v>
      </c>
      <c r="D696" s="23">
        <v>1</v>
      </c>
      <c r="E696" s="4">
        <f t="shared" si="232"/>
        <v>1560</v>
      </c>
      <c r="F696" s="4">
        <f t="shared" si="233"/>
        <v>1590</v>
      </c>
      <c r="G696" s="4">
        <f t="shared" si="234"/>
        <v>1650</v>
      </c>
      <c r="H696" s="4">
        <f t="shared" si="235"/>
        <v>1860</v>
      </c>
      <c r="I696" s="23" t="s">
        <v>3</v>
      </c>
      <c r="J696" s="23" t="s">
        <v>3</v>
      </c>
      <c r="K696" s="23" t="s">
        <v>3</v>
      </c>
      <c r="L696" s="23" t="s">
        <v>4</v>
      </c>
      <c r="M696" s="23" t="s">
        <v>3</v>
      </c>
      <c r="N696" s="23" t="s">
        <v>3</v>
      </c>
      <c r="O696" s="23" t="s">
        <v>3</v>
      </c>
      <c r="P696" s="23" t="s">
        <v>3</v>
      </c>
    </row>
    <row r="697" spans="1:16" hidden="1" outlineLevel="1">
      <c r="A697" s="23" t="s">
        <v>1550</v>
      </c>
      <c r="B697" s="24" t="s">
        <v>135</v>
      </c>
      <c r="C697" s="34">
        <v>2250</v>
      </c>
      <c r="D697" s="23">
        <v>1</v>
      </c>
      <c r="E697" s="4">
        <f t="shared" si="216"/>
        <v>2340</v>
      </c>
      <c r="F697" s="4">
        <f t="shared" si="217"/>
        <v>2385</v>
      </c>
      <c r="G697" s="4">
        <f t="shared" si="218"/>
        <v>2475</v>
      </c>
      <c r="H697" s="4">
        <f t="shared" si="219"/>
        <v>2790</v>
      </c>
      <c r="I697" s="23" t="s">
        <v>3</v>
      </c>
      <c r="J697" s="23" t="s">
        <v>3</v>
      </c>
      <c r="K697" s="23" t="s">
        <v>4</v>
      </c>
      <c r="L697" s="23" t="s">
        <v>3</v>
      </c>
      <c r="M697" s="23" t="s">
        <v>3</v>
      </c>
      <c r="N697" s="23" t="s">
        <v>3</v>
      </c>
      <c r="O697" s="23" t="s">
        <v>3</v>
      </c>
      <c r="P697" s="23" t="s">
        <v>3</v>
      </c>
    </row>
    <row r="698" spans="1:16" collapsed="1">
      <c r="A698" s="23"/>
      <c r="B698" s="24"/>
      <c r="C698" s="24"/>
      <c r="D698" s="23"/>
      <c r="E698" s="23"/>
      <c r="F698" s="23"/>
      <c r="G698" s="23"/>
      <c r="H698" s="23"/>
      <c r="I698" s="23"/>
      <c r="J698" s="23"/>
      <c r="K698" s="23"/>
      <c r="L698" s="23"/>
      <c r="M698" s="23"/>
      <c r="N698" s="23"/>
      <c r="O698" s="23"/>
      <c r="P698" s="23"/>
    </row>
    <row r="699" spans="1:16">
      <c r="A699" s="5" t="s">
        <v>611</v>
      </c>
      <c r="B699" s="25" t="s">
        <v>370</v>
      </c>
      <c r="C699" s="25" t="s">
        <v>11</v>
      </c>
      <c r="D699" s="25" t="s">
        <v>6</v>
      </c>
      <c r="E699" s="78" t="s">
        <v>2</v>
      </c>
      <c r="F699" s="78"/>
      <c r="G699" s="78"/>
      <c r="H699" s="78"/>
      <c r="I699" s="80" t="s">
        <v>5</v>
      </c>
      <c r="J699" s="80"/>
      <c r="K699" s="80"/>
      <c r="L699" s="80"/>
      <c r="M699" s="80"/>
      <c r="N699" s="80"/>
      <c r="O699" s="80"/>
      <c r="P699" s="80"/>
    </row>
    <row r="700" spans="1:16">
      <c r="B700" s="26"/>
      <c r="C700" s="26"/>
      <c r="D700" s="26"/>
      <c r="E700" s="4"/>
      <c r="F700" s="4"/>
      <c r="G700" s="4"/>
      <c r="H700" s="4"/>
      <c r="I700" s="1">
        <v>1</v>
      </c>
      <c r="J700" s="1">
        <v>2</v>
      </c>
      <c r="K700" s="1">
        <v>3</v>
      </c>
      <c r="L700" s="1">
        <v>4</v>
      </c>
      <c r="M700" s="1">
        <v>5</v>
      </c>
      <c r="N700" s="1">
        <v>6</v>
      </c>
      <c r="O700" s="1">
        <v>7</v>
      </c>
      <c r="P700" s="1">
        <v>8</v>
      </c>
    </row>
    <row r="701" spans="1:16" hidden="1" outlineLevel="1">
      <c r="A701" s="23" t="s">
        <v>1555</v>
      </c>
      <c r="B701" s="24" t="s">
        <v>135</v>
      </c>
      <c r="C701" s="34">
        <v>7500</v>
      </c>
      <c r="D701" s="1">
        <v>1</v>
      </c>
      <c r="E701" s="4">
        <f t="shared" ref="E701:E704" si="236">C701*Taux5+C701</f>
        <v>7800</v>
      </c>
      <c r="F701" s="4">
        <f t="shared" ref="F701:F704" si="237">C701*Taux6+C701</f>
        <v>7950</v>
      </c>
      <c r="G701" s="4">
        <f t="shared" ref="G701:G704" si="238">C701*Taux7+C701</f>
        <v>8250</v>
      </c>
      <c r="H701" s="4">
        <f t="shared" ref="H701:H704" si="239">C701*Taux8+C701</f>
        <v>9300</v>
      </c>
      <c r="I701" s="1" t="s">
        <v>3</v>
      </c>
      <c r="J701" s="1" t="s">
        <v>3</v>
      </c>
      <c r="K701" s="1" t="s">
        <v>3</v>
      </c>
      <c r="L701" s="1" t="s">
        <v>3</v>
      </c>
      <c r="M701" s="1" t="s">
        <v>3</v>
      </c>
      <c r="N701" s="1" t="s">
        <v>3</v>
      </c>
      <c r="O701" s="1" t="s">
        <v>4</v>
      </c>
      <c r="P701" s="1" t="s">
        <v>3</v>
      </c>
    </row>
    <row r="702" spans="1:16" hidden="1" outlineLevel="1">
      <c r="A702" s="23" t="s">
        <v>1556</v>
      </c>
      <c r="B702" s="24" t="s">
        <v>135</v>
      </c>
      <c r="C702" s="34">
        <v>15000</v>
      </c>
      <c r="D702" s="1">
        <v>1</v>
      </c>
      <c r="E702" s="4">
        <f t="shared" si="236"/>
        <v>15600</v>
      </c>
      <c r="F702" s="4">
        <f t="shared" si="237"/>
        <v>15900</v>
      </c>
      <c r="G702" s="4">
        <f t="shared" si="238"/>
        <v>16500</v>
      </c>
      <c r="H702" s="4">
        <f t="shared" si="239"/>
        <v>18600</v>
      </c>
      <c r="I702" s="1" t="s">
        <v>3</v>
      </c>
      <c r="J702" s="1" t="s">
        <v>3</v>
      </c>
      <c r="K702" s="1" t="s">
        <v>3</v>
      </c>
      <c r="L702" s="1" t="s">
        <v>3</v>
      </c>
      <c r="M702" s="1" t="s">
        <v>3</v>
      </c>
      <c r="N702" s="1" t="s">
        <v>4</v>
      </c>
      <c r="O702" s="1" t="s">
        <v>3</v>
      </c>
      <c r="P702" s="1" t="s">
        <v>3</v>
      </c>
    </row>
    <row r="703" spans="1:16" hidden="1" outlineLevel="1">
      <c r="A703" s="23" t="s">
        <v>1557</v>
      </c>
      <c r="B703" s="24" t="s">
        <v>135</v>
      </c>
      <c r="C703" s="34">
        <v>22500</v>
      </c>
      <c r="D703" s="1">
        <v>1</v>
      </c>
      <c r="E703" s="4">
        <f t="shared" si="236"/>
        <v>23400</v>
      </c>
      <c r="F703" s="4">
        <f t="shared" si="237"/>
        <v>23850</v>
      </c>
      <c r="G703" s="4">
        <f t="shared" si="238"/>
        <v>24750</v>
      </c>
      <c r="H703" s="4">
        <f t="shared" si="239"/>
        <v>27900</v>
      </c>
      <c r="I703" s="1" t="s">
        <v>3</v>
      </c>
      <c r="J703" s="1" t="s">
        <v>3</v>
      </c>
      <c r="K703" s="1" t="s">
        <v>3</v>
      </c>
      <c r="L703" s="1" t="s">
        <v>3</v>
      </c>
      <c r="M703" s="1" t="s">
        <v>4</v>
      </c>
      <c r="N703" s="1" t="s">
        <v>3</v>
      </c>
      <c r="O703" s="1" t="s">
        <v>3</v>
      </c>
      <c r="P703" s="1" t="s">
        <v>3</v>
      </c>
    </row>
    <row r="704" spans="1:16" hidden="1" outlineLevel="1">
      <c r="A704" s="23" t="s">
        <v>1558</v>
      </c>
      <c r="B704" s="24" t="s">
        <v>135</v>
      </c>
      <c r="C704" s="34">
        <v>30000</v>
      </c>
      <c r="D704" s="1">
        <v>1</v>
      </c>
      <c r="E704" s="4">
        <f t="shared" si="236"/>
        <v>31200</v>
      </c>
      <c r="F704" s="4">
        <f t="shared" si="237"/>
        <v>31800</v>
      </c>
      <c r="G704" s="4">
        <f t="shared" si="238"/>
        <v>33000</v>
      </c>
      <c r="H704" s="4">
        <f t="shared" si="239"/>
        <v>37200</v>
      </c>
      <c r="I704" s="1" t="s">
        <v>3</v>
      </c>
      <c r="J704" s="1" t="s">
        <v>3</v>
      </c>
      <c r="K704" s="1" t="s">
        <v>3</v>
      </c>
      <c r="L704" s="1" t="s">
        <v>4</v>
      </c>
      <c r="M704" s="1" t="s">
        <v>3</v>
      </c>
      <c r="N704" s="1" t="s">
        <v>3</v>
      </c>
      <c r="O704" s="1" t="s">
        <v>3</v>
      </c>
      <c r="P704" s="1" t="s">
        <v>3</v>
      </c>
    </row>
    <row r="705" spans="1:16" hidden="1" outlineLevel="1">
      <c r="A705" s="23" t="s">
        <v>1559</v>
      </c>
      <c r="B705" s="24" t="s">
        <v>135</v>
      </c>
      <c r="C705" s="34">
        <v>37500</v>
      </c>
      <c r="D705" s="1">
        <v>1</v>
      </c>
      <c r="E705" s="4">
        <f t="shared" ref="E705:E750" si="240">C705*Taux5+C705</f>
        <v>39000</v>
      </c>
      <c r="F705" s="4">
        <f t="shared" ref="F705:F750" si="241">C705*Taux6+C705</f>
        <v>39750</v>
      </c>
      <c r="G705" s="4">
        <f t="shared" ref="G705:G750" si="242">C705*Taux7+C705</f>
        <v>41250</v>
      </c>
      <c r="H705" s="4">
        <f t="shared" ref="H705:H750" si="243">C705*Taux8+C705</f>
        <v>46500</v>
      </c>
      <c r="I705" s="1" t="s">
        <v>3</v>
      </c>
      <c r="J705" s="1" t="s">
        <v>3</v>
      </c>
      <c r="K705" s="1" t="s">
        <v>4</v>
      </c>
      <c r="L705" s="1" t="s">
        <v>3</v>
      </c>
      <c r="M705" s="1" t="s">
        <v>3</v>
      </c>
      <c r="N705" s="1" t="s">
        <v>3</v>
      </c>
      <c r="O705" s="1" t="s">
        <v>3</v>
      </c>
      <c r="P705" s="1" t="s">
        <v>3</v>
      </c>
    </row>
    <row r="706" spans="1:16" hidden="1" outlineLevel="1">
      <c r="A706" s="23" t="s">
        <v>1560</v>
      </c>
      <c r="B706" s="24" t="s">
        <v>135</v>
      </c>
      <c r="C706" s="34">
        <v>4000</v>
      </c>
      <c r="D706" s="1">
        <v>1</v>
      </c>
      <c r="E706" s="4">
        <f t="shared" ref="E706:E713" si="244">C706*Taux5+C706</f>
        <v>4160</v>
      </c>
      <c r="F706" s="4">
        <f t="shared" ref="F706:F713" si="245">C706*Taux6+C706</f>
        <v>4240</v>
      </c>
      <c r="G706" s="4">
        <f t="shared" ref="G706:G713" si="246">C706*Taux7+C706</f>
        <v>4400</v>
      </c>
      <c r="H706" s="4">
        <f t="shared" ref="H706:H713" si="247">C706*Taux8+C706</f>
        <v>4960</v>
      </c>
      <c r="I706" s="1" t="s">
        <v>3</v>
      </c>
      <c r="J706" s="1" t="s">
        <v>4</v>
      </c>
      <c r="K706" s="1" t="s">
        <v>3</v>
      </c>
      <c r="L706" s="1" t="s">
        <v>3</v>
      </c>
      <c r="M706" s="1" t="s">
        <v>3</v>
      </c>
      <c r="N706" s="1" t="s">
        <v>3</v>
      </c>
      <c r="O706" s="1" t="s">
        <v>3</v>
      </c>
      <c r="P706" s="1" t="s">
        <v>3</v>
      </c>
    </row>
    <row r="707" spans="1:16" hidden="1" outlineLevel="1">
      <c r="A707" s="23" t="s">
        <v>1561</v>
      </c>
      <c r="B707" s="24" t="s">
        <v>135</v>
      </c>
      <c r="C707" s="34">
        <v>8000</v>
      </c>
      <c r="D707" s="1">
        <v>1</v>
      </c>
      <c r="E707" s="4">
        <f t="shared" si="244"/>
        <v>8320</v>
      </c>
      <c r="F707" s="4">
        <f t="shared" si="245"/>
        <v>8480</v>
      </c>
      <c r="G707" s="4">
        <f t="shared" si="246"/>
        <v>8800</v>
      </c>
      <c r="H707" s="4">
        <f t="shared" si="247"/>
        <v>9920</v>
      </c>
      <c r="I707" s="1" t="s">
        <v>4</v>
      </c>
      <c r="J707" s="1" t="s">
        <v>3</v>
      </c>
      <c r="K707" s="1" t="s">
        <v>3</v>
      </c>
      <c r="L707" s="1" t="s">
        <v>3</v>
      </c>
      <c r="M707" s="1" t="s">
        <v>3</v>
      </c>
      <c r="N707" s="1" t="s">
        <v>3</v>
      </c>
      <c r="O707" s="1" t="s">
        <v>3</v>
      </c>
      <c r="P707" s="1" t="s">
        <v>3</v>
      </c>
    </row>
    <row r="708" spans="1:16" hidden="1" outlineLevel="1">
      <c r="A708" s="23" t="s">
        <v>616</v>
      </c>
      <c r="B708" s="24" t="s">
        <v>135</v>
      </c>
      <c r="C708" s="34">
        <v>12000</v>
      </c>
      <c r="D708" s="1">
        <v>1</v>
      </c>
      <c r="E708" s="4">
        <f t="shared" si="244"/>
        <v>12480</v>
      </c>
      <c r="F708" s="4">
        <f t="shared" si="245"/>
        <v>12720</v>
      </c>
      <c r="G708" s="4">
        <f t="shared" si="246"/>
        <v>13200</v>
      </c>
      <c r="H708" s="4">
        <f t="shared" si="247"/>
        <v>14880</v>
      </c>
      <c r="I708" s="1" t="s">
        <v>3</v>
      </c>
      <c r="J708" s="1" t="s">
        <v>4</v>
      </c>
      <c r="K708" s="1" t="s">
        <v>3</v>
      </c>
      <c r="L708" s="1" t="s">
        <v>3</v>
      </c>
      <c r="M708" s="1" t="s">
        <v>3</v>
      </c>
      <c r="N708" s="1" t="s">
        <v>3</v>
      </c>
      <c r="O708" s="1" t="s">
        <v>3</v>
      </c>
      <c r="P708" s="1" t="s">
        <v>3</v>
      </c>
    </row>
    <row r="709" spans="1:16" hidden="1" outlineLevel="1">
      <c r="A709" s="23" t="s">
        <v>1562</v>
      </c>
      <c r="B709" s="24" t="s">
        <v>135</v>
      </c>
      <c r="C709" s="34">
        <v>16000</v>
      </c>
      <c r="D709" s="1">
        <v>1</v>
      </c>
      <c r="E709" s="4">
        <f t="shared" si="244"/>
        <v>16640</v>
      </c>
      <c r="F709" s="4">
        <f t="shared" si="245"/>
        <v>16960</v>
      </c>
      <c r="G709" s="4">
        <f t="shared" si="246"/>
        <v>17600</v>
      </c>
      <c r="H709" s="4">
        <f t="shared" si="247"/>
        <v>19840</v>
      </c>
      <c r="I709" s="1" t="s">
        <v>3</v>
      </c>
      <c r="J709" s="1" t="s">
        <v>3</v>
      </c>
      <c r="K709" s="1" t="s">
        <v>4</v>
      </c>
      <c r="L709" s="1" t="s">
        <v>3</v>
      </c>
      <c r="M709" s="1" t="s">
        <v>3</v>
      </c>
      <c r="N709" s="1" t="s">
        <v>3</v>
      </c>
      <c r="O709" s="1" t="s">
        <v>3</v>
      </c>
      <c r="P709" s="1" t="s">
        <v>3</v>
      </c>
    </row>
    <row r="710" spans="1:16" hidden="1" outlineLevel="1">
      <c r="A710" s="23" t="s">
        <v>1563</v>
      </c>
      <c r="B710" s="24" t="s">
        <v>135</v>
      </c>
      <c r="C710" s="34">
        <v>7500</v>
      </c>
      <c r="D710" s="1">
        <v>1</v>
      </c>
      <c r="E710" s="4">
        <f t="shared" si="244"/>
        <v>7800</v>
      </c>
      <c r="F710" s="4">
        <f t="shared" si="245"/>
        <v>7950</v>
      </c>
      <c r="G710" s="4">
        <f t="shared" si="246"/>
        <v>8250</v>
      </c>
      <c r="H710" s="4">
        <f t="shared" si="247"/>
        <v>9300</v>
      </c>
      <c r="I710" s="1" t="s">
        <v>3</v>
      </c>
      <c r="J710" s="1" t="s">
        <v>3</v>
      </c>
      <c r="K710" s="1" t="s">
        <v>3</v>
      </c>
      <c r="L710" s="1" t="s">
        <v>4</v>
      </c>
      <c r="M710" s="1" t="s">
        <v>3</v>
      </c>
      <c r="N710" s="1" t="s">
        <v>3</v>
      </c>
      <c r="O710" s="1" t="s">
        <v>3</v>
      </c>
      <c r="P710" s="1" t="s">
        <v>3</v>
      </c>
    </row>
    <row r="711" spans="1:16" hidden="1" outlineLevel="1">
      <c r="A711" s="23" t="s">
        <v>1564</v>
      </c>
      <c r="B711" s="24" t="s">
        <v>135</v>
      </c>
      <c r="C711" s="34">
        <v>15000</v>
      </c>
      <c r="D711" s="1">
        <v>1</v>
      </c>
      <c r="E711" s="4">
        <f t="shared" si="244"/>
        <v>15600</v>
      </c>
      <c r="F711" s="4">
        <f t="shared" si="245"/>
        <v>15900</v>
      </c>
      <c r="G711" s="4">
        <f t="shared" si="246"/>
        <v>16500</v>
      </c>
      <c r="H711" s="4">
        <f t="shared" si="247"/>
        <v>18600</v>
      </c>
      <c r="I711" s="1" t="s">
        <v>3</v>
      </c>
      <c r="J711" s="1" t="s">
        <v>3</v>
      </c>
      <c r="K711" s="1" t="s">
        <v>3</v>
      </c>
      <c r="L711" s="1" t="s">
        <v>3</v>
      </c>
      <c r="M711" s="1" t="s">
        <v>4</v>
      </c>
      <c r="N711" s="1" t="s">
        <v>3</v>
      </c>
      <c r="O711" s="1" t="s">
        <v>3</v>
      </c>
      <c r="P711" s="1" t="s">
        <v>3</v>
      </c>
    </row>
    <row r="712" spans="1:16" hidden="1" outlineLevel="1">
      <c r="A712" s="23" t="s">
        <v>1565</v>
      </c>
      <c r="B712" s="24" t="s">
        <v>135</v>
      </c>
      <c r="C712" s="34">
        <v>22500</v>
      </c>
      <c r="D712" s="1">
        <v>1</v>
      </c>
      <c r="E712" s="4">
        <f t="shared" si="244"/>
        <v>23400</v>
      </c>
      <c r="F712" s="4">
        <f t="shared" si="245"/>
        <v>23850</v>
      </c>
      <c r="G712" s="4">
        <f t="shared" si="246"/>
        <v>24750</v>
      </c>
      <c r="H712" s="4">
        <f t="shared" si="247"/>
        <v>27900</v>
      </c>
      <c r="I712" s="1" t="s">
        <v>3</v>
      </c>
      <c r="J712" s="1" t="s">
        <v>3</v>
      </c>
      <c r="K712" s="1" t="s">
        <v>3</v>
      </c>
      <c r="L712" s="1" t="s">
        <v>3</v>
      </c>
      <c r="M712" s="1" t="s">
        <v>3</v>
      </c>
      <c r="N712" s="1" t="s">
        <v>4</v>
      </c>
      <c r="O712" s="1" t="s">
        <v>3</v>
      </c>
      <c r="P712" s="1" t="s">
        <v>3</v>
      </c>
    </row>
    <row r="713" spans="1:16" hidden="1" outlineLevel="1">
      <c r="A713" s="23" t="s">
        <v>1566</v>
      </c>
      <c r="B713" s="24" t="s">
        <v>135</v>
      </c>
      <c r="C713" s="34">
        <v>30000</v>
      </c>
      <c r="D713" s="1">
        <v>1</v>
      </c>
      <c r="E713" s="4">
        <f t="shared" si="244"/>
        <v>31200</v>
      </c>
      <c r="F713" s="4">
        <f t="shared" si="245"/>
        <v>31800</v>
      </c>
      <c r="G713" s="4">
        <f t="shared" si="246"/>
        <v>33000</v>
      </c>
      <c r="H713" s="4">
        <f t="shared" si="247"/>
        <v>37200</v>
      </c>
      <c r="I713" s="1" t="s">
        <v>3</v>
      </c>
      <c r="J713" s="1" t="s">
        <v>3</v>
      </c>
      <c r="K713" s="1" t="s">
        <v>3</v>
      </c>
      <c r="L713" s="1" t="s">
        <v>3</v>
      </c>
      <c r="M713" s="1" t="s">
        <v>3</v>
      </c>
      <c r="N713" s="1" t="s">
        <v>3</v>
      </c>
      <c r="O713" s="1" t="s">
        <v>4</v>
      </c>
      <c r="P713" s="1" t="s">
        <v>3</v>
      </c>
    </row>
    <row r="714" spans="1:16" hidden="1" outlineLevel="1">
      <c r="A714" s="23" t="s">
        <v>1567</v>
      </c>
      <c r="B714" s="24" t="s">
        <v>135</v>
      </c>
      <c r="C714" s="34">
        <v>37500</v>
      </c>
      <c r="D714" s="1">
        <v>1</v>
      </c>
      <c r="E714" s="4">
        <f t="shared" si="240"/>
        <v>39000</v>
      </c>
      <c r="F714" s="4">
        <f t="shared" si="241"/>
        <v>39750</v>
      </c>
      <c r="G714" s="4">
        <f t="shared" si="242"/>
        <v>41250</v>
      </c>
      <c r="H714" s="4">
        <f t="shared" si="243"/>
        <v>46500</v>
      </c>
      <c r="I714" s="1" t="s">
        <v>3</v>
      </c>
      <c r="J714" s="1" t="s">
        <v>3</v>
      </c>
      <c r="K714" s="1" t="s">
        <v>3</v>
      </c>
      <c r="L714" s="1" t="s">
        <v>3</v>
      </c>
      <c r="M714" s="1" t="s">
        <v>3</v>
      </c>
      <c r="N714" s="1" t="s">
        <v>3</v>
      </c>
      <c r="O714" s="1" t="s">
        <v>3</v>
      </c>
      <c r="P714" s="1" t="s">
        <v>4</v>
      </c>
    </row>
    <row r="715" spans="1:16" hidden="1" outlineLevel="1">
      <c r="A715" s="23" t="s">
        <v>615</v>
      </c>
      <c r="B715" s="24" t="s">
        <v>135</v>
      </c>
      <c r="C715" s="34">
        <v>3500</v>
      </c>
      <c r="D715" s="1">
        <v>1</v>
      </c>
      <c r="E715" s="4">
        <f t="shared" ref="E715:E718" si="248">C715*Taux5+C715</f>
        <v>3640</v>
      </c>
      <c r="F715" s="4">
        <f t="shared" ref="F715:F718" si="249">C715*Taux6+C715</f>
        <v>3710</v>
      </c>
      <c r="G715" s="4">
        <f t="shared" ref="G715:G718" si="250">C715*Taux7+C715</f>
        <v>3850</v>
      </c>
      <c r="H715" s="4">
        <f t="shared" ref="H715:H718" si="251">C715*Taux8+C715</f>
        <v>4340</v>
      </c>
      <c r="I715" s="1" t="s">
        <v>3</v>
      </c>
      <c r="J715" s="1" t="s">
        <v>3</v>
      </c>
      <c r="K715" s="1" t="s">
        <v>3</v>
      </c>
      <c r="L715" s="1" t="s">
        <v>3</v>
      </c>
      <c r="M715" s="1" t="s">
        <v>3</v>
      </c>
      <c r="N715" s="1" t="s">
        <v>3</v>
      </c>
      <c r="O715" s="1" t="s">
        <v>4</v>
      </c>
      <c r="P715" s="1" t="s">
        <v>3</v>
      </c>
    </row>
    <row r="716" spans="1:16" hidden="1" outlineLevel="1">
      <c r="A716" s="23" t="s">
        <v>1569</v>
      </c>
      <c r="B716" s="24" t="s">
        <v>135</v>
      </c>
      <c r="C716" s="34">
        <v>7000</v>
      </c>
      <c r="D716" s="1">
        <v>1</v>
      </c>
      <c r="E716" s="4">
        <f t="shared" si="248"/>
        <v>7280</v>
      </c>
      <c r="F716" s="4">
        <f t="shared" si="249"/>
        <v>7420</v>
      </c>
      <c r="G716" s="4">
        <f t="shared" si="250"/>
        <v>7700</v>
      </c>
      <c r="H716" s="4">
        <f t="shared" si="251"/>
        <v>8680</v>
      </c>
      <c r="I716" s="1" t="s">
        <v>3</v>
      </c>
      <c r="J716" s="1" t="s">
        <v>3</v>
      </c>
      <c r="K716" s="1" t="s">
        <v>3</v>
      </c>
      <c r="L716" s="1" t="s">
        <v>3</v>
      </c>
      <c r="M716" s="1" t="s">
        <v>3</v>
      </c>
      <c r="N716" s="1" t="s">
        <v>4</v>
      </c>
      <c r="O716" s="1" t="s">
        <v>3</v>
      </c>
      <c r="P716" s="1" t="s">
        <v>3</v>
      </c>
    </row>
    <row r="717" spans="1:16" hidden="1" outlineLevel="1">
      <c r="A717" s="23" t="s">
        <v>1568</v>
      </c>
      <c r="B717" s="24" t="s">
        <v>135</v>
      </c>
      <c r="C717" s="34">
        <v>12250</v>
      </c>
      <c r="D717" s="1">
        <v>1</v>
      </c>
      <c r="E717" s="4">
        <f t="shared" si="248"/>
        <v>12740</v>
      </c>
      <c r="F717" s="4">
        <f t="shared" si="249"/>
        <v>12985</v>
      </c>
      <c r="G717" s="4">
        <f t="shared" si="250"/>
        <v>13475</v>
      </c>
      <c r="H717" s="4">
        <f t="shared" si="251"/>
        <v>15190</v>
      </c>
      <c r="I717" s="1" t="s">
        <v>3</v>
      </c>
      <c r="J717" s="1" t="s">
        <v>3</v>
      </c>
      <c r="K717" s="1" t="s">
        <v>3</v>
      </c>
      <c r="L717" s="1" t="s">
        <v>3</v>
      </c>
      <c r="M717" s="1" t="s">
        <v>4</v>
      </c>
      <c r="N717" s="1" t="s">
        <v>3</v>
      </c>
      <c r="O717" s="1" t="s">
        <v>3</v>
      </c>
      <c r="P717" s="1" t="s">
        <v>3</v>
      </c>
    </row>
    <row r="718" spans="1:16" hidden="1" outlineLevel="1">
      <c r="A718" s="23" t="s">
        <v>1570</v>
      </c>
      <c r="B718" s="24" t="s">
        <v>135</v>
      </c>
      <c r="C718" s="34">
        <v>15000</v>
      </c>
      <c r="D718" s="1">
        <v>1</v>
      </c>
      <c r="E718" s="4">
        <f t="shared" si="248"/>
        <v>15600</v>
      </c>
      <c r="F718" s="4">
        <f t="shared" si="249"/>
        <v>15900</v>
      </c>
      <c r="G718" s="4">
        <f t="shared" si="250"/>
        <v>16500</v>
      </c>
      <c r="H718" s="4">
        <f t="shared" si="251"/>
        <v>18600</v>
      </c>
      <c r="I718" s="1" t="s">
        <v>3</v>
      </c>
      <c r="J718" s="1" t="s">
        <v>3</v>
      </c>
      <c r="K718" s="1" t="s">
        <v>3</v>
      </c>
      <c r="L718" s="1" t="s">
        <v>4</v>
      </c>
      <c r="M718" s="1" t="s">
        <v>3</v>
      </c>
      <c r="N718" s="1" t="s">
        <v>3</v>
      </c>
      <c r="O718" s="1" t="s">
        <v>3</v>
      </c>
      <c r="P718" s="1" t="s">
        <v>3</v>
      </c>
    </row>
    <row r="719" spans="1:16" hidden="1" outlineLevel="1">
      <c r="A719" s="23" t="s">
        <v>1571</v>
      </c>
      <c r="B719" s="24" t="s">
        <v>135</v>
      </c>
      <c r="C719" s="34">
        <v>18000</v>
      </c>
      <c r="D719" s="1">
        <v>1</v>
      </c>
      <c r="E719" s="4">
        <f t="shared" si="240"/>
        <v>18720</v>
      </c>
      <c r="F719" s="4">
        <f t="shared" si="241"/>
        <v>19080</v>
      </c>
      <c r="G719" s="4">
        <f t="shared" si="242"/>
        <v>19800</v>
      </c>
      <c r="H719" s="4">
        <f t="shared" si="243"/>
        <v>22320</v>
      </c>
      <c r="I719" s="1" t="s">
        <v>3</v>
      </c>
      <c r="J719" s="1" t="s">
        <v>3</v>
      </c>
      <c r="K719" s="1" t="s">
        <v>3</v>
      </c>
      <c r="L719" s="1" t="s">
        <v>3</v>
      </c>
      <c r="M719" s="1" t="s">
        <v>3</v>
      </c>
      <c r="N719" s="1" t="s">
        <v>3</v>
      </c>
      <c r="O719" s="1" t="s">
        <v>3</v>
      </c>
      <c r="P719" s="1" t="s">
        <v>4</v>
      </c>
    </row>
    <row r="720" spans="1:16" hidden="1" outlineLevel="1">
      <c r="A720" s="23" t="s">
        <v>849</v>
      </c>
      <c r="B720" s="24" t="s">
        <v>135</v>
      </c>
      <c r="C720" s="34">
        <v>1500</v>
      </c>
      <c r="D720" s="23">
        <v>1</v>
      </c>
      <c r="E720" s="4">
        <f t="shared" si="240"/>
        <v>1560</v>
      </c>
      <c r="F720" s="4">
        <f t="shared" si="241"/>
        <v>1590</v>
      </c>
      <c r="G720" s="4">
        <f t="shared" si="242"/>
        <v>1650</v>
      </c>
      <c r="H720" s="4">
        <f t="shared" si="243"/>
        <v>1860</v>
      </c>
      <c r="I720" s="1" t="s">
        <v>3</v>
      </c>
      <c r="J720" s="1" t="s">
        <v>3</v>
      </c>
      <c r="K720" s="1" t="s">
        <v>3</v>
      </c>
      <c r="L720" s="1" t="s">
        <v>3</v>
      </c>
      <c r="M720" s="1" t="s">
        <v>3</v>
      </c>
      <c r="N720" s="1" t="s">
        <v>4</v>
      </c>
      <c r="O720" s="1" t="s">
        <v>3</v>
      </c>
      <c r="P720" s="1" t="s">
        <v>3</v>
      </c>
    </row>
    <row r="721" spans="1:16" hidden="1" outlineLevel="1">
      <c r="A721" s="23" t="s">
        <v>850</v>
      </c>
      <c r="B721" s="24" t="s">
        <v>135</v>
      </c>
      <c r="C721" s="34">
        <v>3000</v>
      </c>
      <c r="D721" s="23">
        <v>1</v>
      </c>
      <c r="E721" s="4">
        <f t="shared" si="240"/>
        <v>3120</v>
      </c>
      <c r="F721" s="4">
        <f t="shared" si="241"/>
        <v>3180</v>
      </c>
      <c r="G721" s="4">
        <f t="shared" si="242"/>
        <v>3300</v>
      </c>
      <c r="H721" s="4">
        <f t="shared" si="243"/>
        <v>3720</v>
      </c>
      <c r="I721" s="1" t="s">
        <v>3</v>
      </c>
      <c r="J721" s="1" t="s">
        <v>3</v>
      </c>
      <c r="K721" s="1" t="s">
        <v>3</v>
      </c>
      <c r="L721" s="1" t="s">
        <v>3</v>
      </c>
      <c r="M721" s="1" t="s">
        <v>4</v>
      </c>
      <c r="N721" s="1" t="s">
        <v>3</v>
      </c>
      <c r="O721" s="1" t="s">
        <v>3</v>
      </c>
      <c r="P721" s="1" t="s">
        <v>3</v>
      </c>
    </row>
    <row r="722" spans="1:16" hidden="1" outlineLevel="1">
      <c r="A722" s="23" t="s">
        <v>851</v>
      </c>
      <c r="B722" s="24" t="s">
        <v>135</v>
      </c>
      <c r="C722" s="34">
        <v>4500</v>
      </c>
      <c r="D722" s="23">
        <v>1</v>
      </c>
      <c r="E722" s="4">
        <f t="shared" si="240"/>
        <v>4680</v>
      </c>
      <c r="F722" s="4">
        <f t="shared" si="241"/>
        <v>4770</v>
      </c>
      <c r="G722" s="4">
        <f t="shared" si="242"/>
        <v>4950</v>
      </c>
      <c r="H722" s="4">
        <f t="shared" si="243"/>
        <v>5580</v>
      </c>
      <c r="I722" s="1" t="s">
        <v>3</v>
      </c>
      <c r="J722" s="1" t="s">
        <v>3</v>
      </c>
      <c r="K722" s="1" t="s">
        <v>3</v>
      </c>
      <c r="L722" s="1" t="s">
        <v>4</v>
      </c>
      <c r="M722" s="1" t="s">
        <v>3</v>
      </c>
      <c r="N722" s="1" t="s">
        <v>3</v>
      </c>
      <c r="O722" s="1" t="s">
        <v>3</v>
      </c>
      <c r="P722" s="1" t="s">
        <v>3</v>
      </c>
    </row>
    <row r="723" spans="1:16" hidden="1" outlineLevel="1">
      <c r="A723" s="23" t="s">
        <v>852</v>
      </c>
      <c r="B723" s="24" t="s">
        <v>135</v>
      </c>
      <c r="C723" s="34">
        <v>6000</v>
      </c>
      <c r="D723" s="23">
        <v>1</v>
      </c>
      <c r="E723" s="4">
        <f t="shared" si="240"/>
        <v>6240</v>
      </c>
      <c r="F723" s="4">
        <f t="shared" si="241"/>
        <v>6360</v>
      </c>
      <c r="G723" s="4">
        <f t="shared" si="242"/>
        <v>6600</v>
      </c>
      <c r="H723" s="4">
        <f t="shared" si="243"/>
        <v>7440</v>
      </c>
      <c r="I723" s="1" t="s">
        <v>3</v>
      </c>
      <c r="J723" s="1" t="s">
        <v>3</v>
      </c>
      <c r="K723" s="1" t="s">
        <v>4</v>
      </c>
      <c r="L723" s="1" t="s">
        <v>3</v>
      </c>
      <c r="M723" s="1" t="s">
        <v>3</v>
      </c>
      <c r="N723" s="1" t="s">
        <v>3</v>
      </c>
      <c r="O723" s="1" t="s">
        <v>3</v>
      </c>
      <c r="P723" s="1" t="s">
        <v>3</v>
      </c>
    </row>
    <row r="724" spans="1:16" hidden="1" outlineLevel="1">
      <c r="A724" s="23" t="s">
        <v>853</v>
      </c>
      <c r="B724" s="24" t="s">
        <v>135</v>
      </c>
      <c r="C724" s="34">
        <v>7500</v>
      </c>
      <c r="D724" s="23">
        <v>1</v>
      </c>
      <c r="E724" s="4">
        <f t="shared" si="240"/>
        <v>7800</v>
      </c>
      <c r="F724" s="4">
        <f t="shared" si="241"/>
        <v>7950</v>
      </c>
      <c r="G724" s="4">
        <f t="shared" si="242"/>
        <v>8250</v>
      </c>
      <c r="H724" s="4">
        <f t="shared" si="243"/>
        <v>9300</v>
      </c>
      <c r="I724" s="1" t="s">
        <v>3</v>
      </c>
      <c r="J724" s="1" t="s">
        <v>4</v>
      </c>
      <c r="K724" s="1" t="s">
        <v>3</v>
      </c>
      <c r="L724" s="1" t="s">
        <v>3</v>
      </c>
      <c r="M724" s="1" t="s">
        <v>3</v>
      </c>
      <c r="N724" s="1" t="s">
        <v>3</v>
      </c>
      <c r="O724" s="1" t="s">
        <v>3</v>
      </c>
      <c r="P724" s="1" t="s">
        <v>3</v>
      </c>
    </row>
    <row r="725" spans="1:16" hidden="1" outlineLevel="1">
      <c r="A725" s="23" t="s">
        <v>835</v>
      </c>
      <c r="B725" s="24" t="s">
        <v>135</v>
      </c>
      <c r="C725" s="34">
        <v>9000</v>
      </c>
      <c r="D725" s="23">
        <v>1</v>
      </c>
      <c r="E725" s="4">
        <f t="shared" si="240"/>
        <v>9360</v>
      </c>
      <c r="F725" s="4">
        <f t="shared" si="241"/>
        <v>9540</v>
      </c>
      <c r="G725" s="4">
        <f t="shared" si="242"/>
        <v>9900</v>
      </c>
      <c r="H725" s="4">
        <f t="shared" si="243"/>
        <v>11160</v>
      </c>
      <c r="I725" s="1" t="s">
        <v>4</v>
      </c>
      <c r="J725" s="1" t="s">
        <v>3</v>
      </c>
      <c r="K725" s="1" t="s">
        <v>3</v>
      </c>
      <c r="L725" s="1" t="s">
        <v>3</v>
      </c>
      <c r="M725" s="1" t="s">
        <v>3</v>
      </c>
      <c r="N725" s="1" t="s">
        <v>3</v>
      </c>
      <c r="O725" s="1" t="s">
        <v>3</v>
      </c>
      <c r="P725" s="1" t="s">
        <v>3</v>
      </c>
    </row>
    <row r="726" spans="1:16" hidden="1" outlineLevel="1">
      <c r="A726" s="23" t="s">
        <v>836</v>
      </c>
      <c r="B726" s="24" t="s">
        <v>135</v>
      </c>
      <c r="C726" s="34">
        <v>12000</v>
      </c>
      <c r="D726" s="23">
        <v>1</v>
      </c>
      <c r="E726" s="4">
        <f t="shared" si="240"/>
        <v>12480</v>
      </c>
      <c r="F726" s="4">
        <f t="shared" si="241"/>
        <v>12720</v>
      </c>
      <c r="G726" s="4">
        <f t="shared" si="242"/>
        <v>13200</v>
      </c>
      <c r="H726" s="4">
        <f t="shared" si="243"/>
        <v>14880</v>
      </c>
      <c r="I726" s="1" t="s">
        <v>3</v>
      </c>
      <c r="J726" s="1" t="s">
        <v>3</v>
      </c>
      <c r="K726" s="1" t="s">
        <v>3</v>
      </c>
      <c r="L726" s="1" t="s">
        <v>3</v>
      </c>
      <c r="M726" s="1" t="s">
        <v>3</v>
      </c>
      <c r="N726" s="1" t="s">
        <v>3</v>
      </c>
      <c r="O726" s="1" t="s">
        <v>3</v>
      </c>
      <c r="P726" s="1" t="s">
        <v>4</v>
      </c>
    </row>
    <row r="727" spans="1:16" hidden="1" outlineLevel="1">
      <c r="A727" s="23" t="s">
        <v>837</v>
      </c>
      <c r="B727" s="24" t="s">
        <v>135</v>
      </c>
      <c r="C727" s="34">
        <v>15000</v>
      </c>
      <c r="D727" s="23">
        <v>1</v>
      </c>
      <c r="E727" s="4">
        <f t="shared" si="240"/>
        <v>15600</v>
      </c>
      <c r="F727" s="4">
        <f t="shared" si="241"/>
        <v>15900</v>
      </c>
      <c r="G727" s="4">
        <f t="shared" si="242"/>
        <v>16500</v>
      </c>
      <c r="H727" s="4">
        <f t="shared" si="243"/>
        <v>18600</v>
      </c>
      <c r="I727" s="1" t="s">
        <v>3</v>
      </c>
      <c r="J727" s="1" t="s">
        <v>3</v>
      </c>
      <c r="K727" s="1" t="s">
        <v>3</v>
      </c>
      <c r="L727" s="1" t="s">
        <v>3</v>
      </c>
      <c r="M727" s="1" t="s">
        <v>3</v>
      </c>
      <c r="N727" s="1" t="s">
        <v>3</v>
      </c>
      <c r="O727" s="1" t="s">
        <v>4</v>
      </c>
      <c r="P727" s="1" t="s">
        <v>3</v>
      </c>
    </row>
    <row r="728" spans="1:16" hidden="1" outlineLevel="1">
      <c r="A728" s="23" t="s">
        <v>838</v>
      </c>
      <c r="B728" s="24" t="s">
        <v>135</v>
      </c>
      <c r="C728" s="34">
        <v>18000</v>
      </c>
      <c r="D728" s="23">
        <v>1</v>
      </c>
      <c r="E728" s="4">
        <f t="shared" si="240"/>
        <v>18720</v>
      </c>
      <c r="F728" s="4">
        <f t="shared" si="241"/>
        <v>19080</v>
      </c>
      <c r="G728" s="4">
        <f t="shared" si="242"/>
        <v>19800</v>
      </c>
      <c r="H728" s="4">
        <f t="shared" si="243"/>
        <v>22320</v>
      </c>
      <c r="I728" s="1" t="s">
        <v>3</v>
      </c>
      <c r="J728" s="1" t="s">
        <v>3</v>
      </c>
      <c r="K728" s="1" t="s">
        <v>3</v>
      </c>
      <c r="L728" s="1" t="s">
        <v>3</v>
      </c>
      <c r="M728" s="1" t="s">
        <v>3</v>
      </c>
      <c r="N728" s="1" t="s">
        <v>4</v>
      </c>
      <c r="O728" s="1" t="s">
        <v>3</v>
      </c>
      <c r="P728" s="1" t="s">
        <v>3</v>
      </c>
    </row>
    <row r="729" spans="1:16" hidden="1" outlineLevel="1">
      <c r="A729" s="23" t="s">
        <v>839</v>
      </c>
      <c r="B729" s="24" t="s">
        <v>135</v>
      </c>
      <c r="C729" s="34">
        <v>21000</v>
      </c>
      <c r="D729" s="23">
        <v>1</v>
      </c>
      <c r="E729" s="4">
        <f t="shared" si="240"/>
        <v>21840</v>
      </c>
      <c r="F729" s="4">
        <f t="shared" si="241"/>
        <v>22260</v>
      </c>
      <c r="G729" s="4">
        <f t="shared" si="242"/>
        <v>23100</v>
      </c>
      <c r="H729" s="4">
        <f t="shared" si="243"/>
        <v>26040</v>
      </c>
      <c r="I729" s="1" t="s">
        <v>3</v>
      </c>
      <c r="J729" s="1" t="s">
        <v>3</v>
      </c>
      <c r="K729" s="1" t="s">
        <v>3</v>
      </c>
      <c r="L729" s="1" t="s">
        <v>3</v>
      </c>
      <c r="M729" s="1" t="s">
        <v>4</v>
      </c>
      <c r="N729" s="1" t="s">
        <v>3</v>
      </c>
      <c r="O729" s="1" t="s">
        <v>3</v>
      </c>
      <c r="P729" s="1" t="s">
        <v>3</v>
      </c>
    </row>
    <row r="730" spans="1:16" hidden="1" outlineLevel="1">
      <c r="A730" s="23" t="s">
        <v>854</v>
      </c>
      <c r="B730" s="24" t="s">
        <v>135</v>
      </c>
      <c r="C730" s="34">
        <v>1000</v>
      </c>
      <c r="D730" s="23">
        <v>1</v>
      </c>
      <c r="E730" s="4">
        <f t="shared" si="240"/>
        <v>1040</v>
      </c>
      <c r="F730" s="4">
        <f t="shared" si="241"/>
        <v>1060</v>
      </c>
      <c r="G730" s="4">
        <f t="shared" si="242"/>
        <v>1100</v>
      </c>
      <c r="H730" s="4">
        <f t="shared" si="243"/>
        <v>1240</v>
      </c>
      <c r="I730" s="1" t="s">
        <v>3</v>
      </c>
      <c r="J730" s="1" t="s">
        <v>3</v>
      </c>
      <c r="K730" s="1" t="s">
        <v>3</v>
      </c>
      <c r="L730" s="1" t="s">
        <v>4</v>
      </c>
      <c r="M730" s="1" t="s">
        <v>3</v>
      </c>
      <c r="N730" s="1" t="s">
        <v>3</v>
      </c>
      <c r="O730" s="1" t="s">
        <v>3</v>
      </c>
      <c r="P730" s="1" t="s">
        <v>3</v>
      </c>
    </row>
    <row r="731" spans="1:16" hidden="1" outlineLevel="1">
      <c r="A731" s="23" t="s">
        <v>855</v>
      </c>
      <c r="B731" s="24" t="s">
        <v>135</v>
      </c>
      <c r="C731" s="34">
        <v>2000</v>
      </c>
      <c r="D731" s="23">
        <v>1</v>
      </c>
      <c r="E731" s="4">
        <f t="shared" si="240"/>
        <v>2080</v>
      </c>
      <c r="F731" s="4">
        <f t="shared" si="241"/>
        <v>2120</v>
      </c>
      <c r="G731" s="4">
        <f t="shared" si="242"/>
        <v>2200</v>
      </c>
      <c r="H731" s="4">
        <f t="shared" si="243"/>
        <v>2480</v>
      </c>
      <c r="I731" s="1" t="s">
        <v>3</v>
      </c>
      <c r="J731" s="1" t="s">
        <v>3</v>
      </c>
      <c r="K731" s="1" t="s">
        <v>4</v>
      </c>
      <c r="L731" s="1" t="s">
        <v>3</v>
      </c>
      <c r="M731" s="1" t="s">
        <v>3</v>
      </c>
      <c r="N731" s="1" t="s">
        <v>3</v>
      </c>
      <c r="O731" s="1" t="s">
        <v>3</v>
      </c>
      <c r="P731" s="1" t="s">
        <v>3</v>
      </c>
    </row>
    <row r="732" spans="1:16" hidden="1" outlineLevel="1">
      <c r="A732" s="23" t="s">
        <v>856</v>
      </c>
      <c r="B732" s="24" t="s">
        <v>135</v>
      </c>
      <c r="C732" s="34">
        <v>3000</v>
      </c>
      <c r="D732" s="23">
        <v>1</v>
      </c>
      <c r="E732" s="4">
        <f t="shared" si="240"/>
        <v>3120</v>
      </c>
      <c r="F732" s="4">
        <f t="shared" si="241"/>
        <v>3180</v>
      </c>
      <c r="G732" s="4">
        <f t="shared" si="242"/>
        <v>3300</v>
      </c>
      <c r="H732" s="4">
        <f t="shared" si="243"/>
        <v>3720</v>
      </c>
      <c r="I732" s="1" t="s">
        <v>3</v>
      </c>
      <c r="J732" s="1" t="s">
        <v>4</v>
      </c>
      <c r="K732" s="1" t="s">
        <v>3</v>
      </c>
      <c r="L732" s="1" t="s">
        <v>3</v>
      </c>
      <c r="M732" s="1" t="s">
        <v>3</v>
      </c>
      <c r="N732" s="1" t="s">
        <v>3</v>
      </c>
      <c r="O732" s="1" t="s">
        <v>3</v>
      </c>
      <c r="P732" s="1" t="s">
        <v>3</v>
      </c>
    </row>
    <row r="733" spans="1:16" hidden="1" outlineLevel="1">
      <c r="A733" s="23" t="s">
        <v>857</v>
      </c>
      <c r="B733" s="24" t="s">
        <v>135</v>
      </c>
      <c r="C733" s="34">
        <v>4000</v>
      </c>
      <c r="D733" s="23">
        <v>1</v>
      </c>
      <c r="E733" s="4">
        <f t="shared" si="240"/>
        <v>4160</v>
      </c>
      <c r="F733" s="4">
        <f t="shared" si="241"/>
        <v>4240</v>
      </c>
      <c r="G733" s="4">
        <f t="shared" si="242"/>
        <v>4400</v>
      </c>
      <c r="H733" s="4">
        <f t="shared" si="243"/>
        <v>4960</v>
      </c>
      <c r="I733" s="1" t="s">
        <v>3</v>
      </c>
      <c r="J733" s="1" t="s">
        <v>3</v>
      </c>
      <c r="K733" s="1" t="s">
        <v>3</v>
      </c>
      <c r="L733" s="1" t="s">
        <v>3</v>
      </c>
      <c r="M733" s="1" t="s">
        <v>3</v>
      </c>
      <c r="N733" s="1" t="s">
        <v>3</v>
      </c>
      <c r="O733" s="1" t="s">
        <v>3</v>
      </c>
      <c r="P733" s="1" t="s">
        <v>4</v>
      </c>
    </row>
    <row r="734" spans="1:16" hidden="1" outlineLevel="1">
      <c r="A734" s="23" t="s">
        <v>1587</v>
      </c>
      <c r="B734" s="24" t="s">
        <v>135</v>
      </c>
      <c r="C734" s="34">
        <v>5000</v>
      </c>
      <c r="D734" s="23">
        <v>1</v>
      </c>
      <c r="E734" s="4">
        <f t="shared" si="240"/>
        <v>5200</v>
      </c>
      <c r="F734" s="4">
        <f t="shared" si="241"/>
        <v>5300</v>
      </c>
      <c r="G734" s="4">
        <f t="shared" si="242"/>
        <v>5500</v>
      </c>
      <c r="H734" s="4">
        <f t="shared" si="243"/>
        <v>6200</v>
      </c>
      <c r="I734" s="1" t="s">
        <v>3</v>
      </c>
      <c r="J734" s="1" t="s">
        <v>3</v>
      </c>
      <c r="K734" s="1" t="s">
        <v>3</v>
      </c>
      <c r="L734" s="1" t="s">
        <v>3</v>
      </c>
      <c r="M734" s="1" t="s">
        <v>3</v>
      </c>
      <c r="N734" s="1" t="s">
        <v>3</v>
      </c>
      <c r="O734" s="1" t="s">
        <v>4</v>
      </c>
      <c r="P734" s="1" t="s">
        <v>3</v>
      </c>
    </row>
    <row r="735" spans="1:16" ht="22.5" hidden="1" outlineLevel="1">
      <c r="A735" s="45" t="s">
        <v>617</v>
      </c>
      <c r="B735" s="24" t="s">
        <v>135</v>
      </c>
      <c r="C735" s="34">
        <v>750</v>
      </c>
      <c r="D735" s="1">
        <v>1</v>
      </c>
      <c r="E735" s="4">
        <f t="shared" si="240"/>
        <v>780</v>
      </c>
      <c r="F735" s="4">
        <f t="shared" si="241"/>
        <v>795</v>
      </c>
      <c r="G735" s="4">
        <f t="shared" si="242"/>
        <v>825</v>
      </c>
      <c r="H735" s="4">
        <f t="shared" si="243"/>
        <v>930</v>
      </c>
      <c r="I735" s="1" t="s">
        <v>3</v>
      </c>
      <c r="J735" s="1" t="s">
        <v>3</v>
      </c>
      <c r="K735" s="1" t="s">
        <v>3</v>
      </c>
      <c r="L735" s="1" t="s">
        <v>3</v>
      </c>
      <c r="M735" s="1" t="s">
        <v>3</v>
      </c>
      <c r="N735" s="1" t="s">
        <v>4</v>
      </c>
      <c r="O735" s="1" t="s">
        <v>3</v>
      </c>
      <c r="P735" s="1" t="s">
        <v>3</v>
      </c>
    </row>
    <row r="736" spans="1:16" ht="22.5" hidden="1" outlineLevel="1">
      <c r="A736" s="45" t="s">
        <v>618</v>
      </c>
      <c r="B736" s="24" t="s">
        <v>135</v>
      </c>
      <c r="C736" s="34">
        <v>2000</v>
      </c>
      <c r="D736" s="1">
        <v>1</v>
      </c>
      <c r="E736" s="4">
        <f t="shared" si="240"/>
        <v>2080</v>
      </c>
      <c r="F736" s="4">
        <f t="shared" si="241"/>
        <v>2120</v>
      </c>
      <c r="G736" s="4">
        <f t="shared" si="242"/>
        <v>2200</v>
      </c>
      <c r="H736" s="4">
        <f t="shared" si="243"/>
        <v>2480</v>
      </c>
      <c r="I736" s="1" t="s">
        <v>3</v>
      </c>
      <c r="J736" s="1" t="s">
        <v>3</v>
      </c>
      <c r="K736" s="1" t="s">
        <v>3</v>
      </c>
      <c r="L736" s="1" t="s">
        <v>3</v>
      </c>
      <c r="M736" s="1" t="s">
        <v>4</v>
      </c>
      <c r="N736" s="1" t="s">
        <v>3</v>
      </c>
      <c r="O736" s="1" t="s">
        <v>3</v>
      </c>
      <c r="P736" s="1" t="s">
        <v>3</v>
      </c>
    </row>
    <row r="737" spans="1:16" hidden="1" outlineLevel="1">
      <c r="A737" s="23" t="s">
        <v>840</v>
      </c>
      <c r="B737" s="24" t="s">
        <v>135</v>
      </c>
      <c r="C737" s="34">
        <v>2500</v>
      </c>
      <c r="D737" s="23">
        <v>1</v>
      </c>
      <c r="E737" s="4">
        <f t="shared" si="240"/>
        <v>2600</v>
      </c>
      <c r="F737" s="4">
        <f t="shared" si="241"/>
        <v>2650</v>
      </c>
      <c r="G737" s="4">
        <f t="shared" si="242"/>
        <v>2750</v>
      </c>
      <c r="H737" s="4">
        <f t="shared" si="243"/>
        <v>3100</v>
      </c>
      <c r="I737" s="1" t="s">
        <v>3</v>
      </c>
      <c r="J737" s="1" t="s">
        <v>3</v>
      </c>
      <c r="K737" s="1" t="s">
        <v>3</v>
      </c>
      <c r="L737" s="1" t="s">
        <v>4</v>
      </c>
      <c r="M737" s="1" t="s">
        <v>3</v>
      </c>
      <c r="N737" s="1" t="s">
        <v>3</v>
      </c>
      <c r="O737" s="1" t="s">
        <v>3</v>
      </c>
      <c r="P737" s="1" t="s">
        <v>3</v>
      </c>
    </row>
    <row r="738" spans="1:16" hidden="1" outlineLevel="1">
      <c r="A738" s="23" t="s">
        <v>843</v>
      </c>
      <c r="B738" s="24" t="s">
        <v>135</v>
      </c>
      <c r="C738" s="34">
        <v>3500</v>
      </c>
      <c r="D738" s="23">
        <v>1</v>
      </c>
      <c r="E738" s="4">
        <f t="shared" si="240"/>
        <v>3640</v>
      </c>
      <c r="F738" s="4">
        <f t="shared" si="241"/>
        <v>3710</v>
      </c>
      <c r="G738" s="4">
        <f t="shared" si="242"/>
        <v>3850</v>
      </c>
      <c r="H738" s="4">
        <f t="shared" si="243"/>
        <v>4340</v>
      </c>
      <c r="I738" s="1" t="s">
        <v>3</v>
      </c>
      <c r="J738" s="1" t="s">
        <v>3</v>
      </c>
      <c r="K738" s="1" t="s">
        <v>4</v>
      </c>
      <c r="L738" s="1" t="s">
        <v>3</v>
      </c>
      <c r="M738" s="1" t="s">
        <v>3</v>
      </c>
      <c r="N738" s="1" t="s">
        <v>3</v>
      </c>
      <c r="O738" s="1" t="s">
        <v>3</v>
      </c>
      <c r="P738" s="1" t="s">
        <v>3</v>
      </c>
    </row>
    <row r="739" spans="1:16" hidden="1" outlineLevel="1">
      <c r="A739" s="23" t="s">
        <v>842</v>
      </c>
      <c r="B739" s="24" t="s">
        <v>135</v>
      </c>
      <c r="C739" s="34">
        <v>4500</v>
      </c>
      <c r="D739" s="23">
        <v>1</v>
      </c>
      <c r="E739" s="4">
        <f t="shared" si="240"/>
        <v>4680</v>
      </c>
      <c r="F739" s="4">
        <f t="shared" si="241"/>
        <v>4770</v>
      </c>
      <c r="G739" s="4">
        <f t="shared" si="242"/>
        <v>4950</v>
      </c>
      <c r="H739" s="4">
        <f t="shared" si="243"/>
        <v>5580</v>
      </c>
      <c r="I739" s="1" t="s">
        <v>3</v>
      </c>
      <c r="J739" s="1" t="s">
        <v>4</v>
      </c>
      <c r="K739" s="1" t="s">
        <v>3</v>
      </c>
      <c r="L739" s="1" t="s">
        <v>3</v>
      </c>
      <c r="M739" s="1" t="s">
        <v>3</v>
      </c>
      <c r="N739" s="1" t="s">
        <v>3</v>
      </c>
      <c r="O739" s="1" t="s">
        <v>3</v>
      </c>
      <c r="P739" s="1" t="s">
        <v>3</v>
      </c>
    </row>
    <row r="740" spans="1:16" hidden="1" outlineLevel="1">
      <c r="A740" s="23" t="s">
        <v>841</v>
      </c>
      <c r="B740" s="24" t="s">
        <v>135</v>
      </c>
      <c r="C740" s="34">
        <v>5500</v>
      </c>
      <c r="D740" s="23">
        <v>1</v>
      </c>
      <c r="E740" s="4">
        <f t="shared" si="240"/>
        <v>5720</v>
      </c>
      <c r="F740" s="4">
        <f t="shared" si="241"/>
        <v>5830</v>
      </c>
      <c r="G740" s="4">
        <f t="shared" si="242"/>
        <v>6050</v>
      </c>
      <c r="H740" s="4">
        <f t="shared" si="243"/>
        <v>6820</v>
      </c>
      <c r="I740" s="1" t="s">
        <v>4</v>
      </c>
      <c r="J740" s="1" t="s">
        <v>3</v>
      </c>
      <c r="K740" s="1" t="s">
        <v>3</v>
      </c>
      <c r="L740" s="1" t="s">
        <v>3</v>
      </c>
      <c r="M740" s="1" t="s">
        <v>3</v>
      </c>
      <c r="N740" s="1" t="s">
        <v>3</v>
      </c>
      <c r="O740" s="1" t="s">
        <v>3</v>
      </c>
      <c r="P740" s="1" t="s">
        <v>3</v>
      </c>
    </row>
    <row r="741" spans="1:16" hidden="1" outlineLevel="1">
      <c r="A741" s="23" t="s">
        <v>1572</v>
      </c>
      <c r="B741" s="24" t="s">
        <v>135</v>
      </c>
      <c r="C741" s="34">
        <v>6500</v>
      </c>
      <c r="D741" s="23">
        <v>1</v>
      </c>
      <c r="E741" s="4">
        <f t="shared" ref="E741:E743" si="252">C741*Taux5+C741</f>
        <v>6760</v>
      </c>
      <c r="F741" s="4">
        <f t="shared" ref="F741:F743" si="253">C741*Taux6+C741</f>
        <v>6890</v>
      </c>
      <c r="G741" s="4">
        <f t="shared" ref="G741:G743" si="254">C741*Taux7+C741</f>
        <v>7150</v>
      </c>
      <c r="H741" s="4">
        <f t="shared" ref="H741:H743" si="255">C741*Taux8+C741</f>
        <v>8060</v>
      </c>
      <c r="I741" s="1" t="s">
        <v>3</v>
      </c>
      <c r="J741" s="1" t="s">
        <v>3</v>
      </c>
      <c r="K741" s="1" t="s">
        <v>3</v>
      </c>
      <c r="L741" s="1" t="s">
        <v>3</v>
      </c>
      <c r="M741" s="1" t="s">
        <v>4</v>
      </c>
      <c r="N741" s="1" t="s">
        <v>3</v>
      </c>
      <c r="O741" s="1" t="s">
        <v>3</v>
      </c>
      <c r="P741" s="1" t="s">
        <v>3</v>
      </c>
    </row>
    <row r="742" spans="1:16" hidden="1" outlineLevel="1">
      <c r="A742" s="23" t="s">
        <v>1573</v>
      </c>
      <c r="B742" s="24" t="s">
        <v>135</v>
      </c>
      <c r="C742" s="34">
        <v>3000</v>
      </c>
      <c r="D742" s="23">
        <v>1</v>
      </c>
      <c r="E742" s="4">
        <f t="shared" si="252"/>
        <v>3120</v>
      </c>
      <c r="F742" s="4">
        <f t="shared" si="253"/>
        <v>3180</v>
      </c>
      <c r="G742" s="4">
        <f t="shared" si="254"/>
        <v>3300</v>
      </c>
      <c r="H742" s="4">
        <f t="shared" si="255"/>
        <v>3720</v>
      </c>
      <c r="I742" s="1" t="s">
        <v>3</v>
      </c>
      <c r="J742" s="1" t="s">
        <v>3</v>
      </c>
      <c r="K742" s="1" t="s">
        <v>3</v>
      </c>
      <c r="L742" s="1" t="s">
        <v>3</v>
      </c>
      <c r="M742" s="1" t="s">
        <v>3</v>
      </c>
      <c r="N742" s="1" t="s">
        <v>4</v>
      </c>
      <c r="O742" s="1" t="s">
        <v>3</v>
      </c>
      <c r="P742" s="1" t="s">
        <v>3</v>
      </c>
    </row>
    <row r="743" spans="1:16" hidden="1" outlineLevel="1">
      <c r="A743" s="23" t="s">
        <v>1574</v>
      </c>
      <c r="B743" s="24" t="s">
        <v>135</v>
      </c>
      <c r="C743" s="34">
        <v>6000</v>
      </c>
      <c r="D743" s="23">
        <v>1</v>
      </c>
      <c r="E743" s="4">
        <f t="shared" si="252"/>
        <v>6240</v>
      </c>
      <c r="F743" s="4">
        <f t="shared" si="253"/>
        <v>6360</v>
      </c>
      <c r="G743" s="4">
        <f t="shared" si="254"/>
        <v>6600</v>
      </c>
      <c r="H743" s="4">
        <f t="shared" si="255"/>
        <v>7440</v>
      </c>
      <c r="I743" s="1" t="s">
        <v>3</v>
      </c>
      <c r="J743" s="1" t="s">
        <v>3</v>
      </c>
      <c r="K743" s="1" t="s">
        <v>3</v>
      </c>
      <c r="L743" s="1" t="s">
        <v>3</v>
      </c>
      <c r="M743" s="1" t="s">
        <v>3</v>
      </c>
      <c r="N743" s="1" t="s">
        <v>3</v>
      </c>
      <c r="O743" s="1" t="s">
        <v>4</v>
      </c>
      <c r="P743" s="1" t="s">
        <v>3</v>
      </c>
    </row>
    <row r="744" spans="1:16" hidden="1" outlineLevel="1">
      <c r="A744" s="23" t="s">
        <v>1575</v>
      </c>
      <c r="B744" s="24" t="s">
        <v>135</v>
      </c>
      <c r="C744" s="34">
        <v>9000</v>
      </c>
      <c r="D744" s="23">
        <v>1</v>
      </c>
      <c r="E744" s="4">
        <f t="shared" si="240"/>
        <v>9360</v>
      </c>
      <c r="F744" s="4">
        <f t="shared" si="241"/>
        <v>9540</v>
      </c>
      <c r="G744" s="4">
        <f t="shared" si="242"/>
        <v>9900</v>
      </c>
      <c r="H744" s="4">
        <f t="shared" si="243"/>
        <v>11160</v>
      </c>
      <c r="I744" s="1" t="s">
        <v>3</v>
      </c>
      <c r="J744" s="1" t="s">
        <v>3</v>
      </c>
      <c r="K744" s="1" t="s">
        <v>3</v>
      </c>
      <c r="L744" s="1" t="s">
        <v>3</v>
      </c>
      <c r="M744" s="1" t="s">
        <v>3</v>
      </c>
      <c r="N744" s="1" t="s">
        <v>3</v>
      </c>
      <c r="O744" s="1" t="s">
        <v>3</v>
      </c>
      <c r="P744" s="1" t="s">
        <v>4</v>
      </c>
    </row>
    <row r="745" spans="1:16" hidden="1" outlineLevel="1">
      <c r="A745" s="23" t="s">
        <v>619</v>
      </c>
      <c r="B745" s="24" t="s">
        <v>135</v>
      </c>
      <c r="C745" s="34">
        <v>2500</v>
      </c>
      <c r="D745" s="23">
        <v>1</v>
      </c>
      <c r="E745" s="4">
        <f t="shared" si="240"/>
        <v>2600</v>
      </c>
      <c r="F745" s="4">
        <f t="shared" si="241"/>
        <v>2650</v>
      </c>
      <c r="G745" s="4">
        <f t="shared" si="242"/>
        <v>2750</v>
      </c>
      <c r="H745" s="4">
        <f t="shared" si="243"/>
        <v>3100</v>
      </c>
      <c r="I745" s="1" t="s">
        <v>3</v>
      </c>
      <c r="J745" s="1" t="s">
        <v>3</v>
      </c>
      <c r="K745" s="1" t="s">
        <v>3</v>
      </c>
      <c r="L745" s="1" t="s">
        <v>3</v>
      </c>
      <c r="M745" s="1" t="s">
        <v>3</v>
      </c>
      <c r="N745" s="1" t="s">
        <v>3</v>
      </c>
      <c r="O745" s="1" t="s">
        <v>4</v>
      </c>
      <c r="P745" s="1" t="s">
        <v>3</v>
      </c>
    </row>
    <row r="746" spans="1:16" hidden="1" outlineLevel="1">
      <c r="A746" s="23" t="s">
        <v>1576</v>
      </c>
      <c r="B746" s="24" t="s">
        <v>135</v>
      </c>
      <c r="C746" s="34">
        <v>1500</v>
      </c>
      <c r="D746" s="1">
        <v>1</v>
      </c>
      <c r="E746" s="4">
        <f t="shared" ref="E746" si="256">C746*Taux5+C746</f>
        <v>1560</v>
      </c>
      <c r="F746" s="4">
        <f t="shared" ref="F746" si="257">C746*Taux6+C746</f>
        <v>1590</v>
      </c>
      <c r="G746" s="4">
        <f t="shared" ref="G746" si="258">C746*Taux7+C746</f>
        <v>1650</v>
      </c>
      <c r="H746" s="4">
        <f t="shared" ref="H746" si="259">C746*Taux8+C746</f>
        <v>1860</v>
      </c>
      <c r="I746" s="1" t="s">
        <v>3</v>
      </c>
      <c r="J746" s="1" t="s">
        <v>3</v>
      </c>
      <c r="K746" s="1" t="s">
        <v>3</v>
      </c>
      <c r="L746" s="1" t="s">
        <v>3</v>
      </c>
      <c r="M746" s="1" t="s">
        <v>3</v>
      </c>
      <c r="N746" s="1" t="s">
        <v>3</v>
      </c>
      <c r="O746" s="1" t="s">
        <v>3</v>
      </c>
      <c r="P746" s="1" t="s">
        <v>4</v>
      </c>
    </row>
    <row r="747" spans="1:16" hidden="1" outlineLevel="1">
      <c r="A747" s="23" t="s">
        <v>1577</v>
      </c>
      <c r="B747" s="24" t="s">
        <v>135</v>
      </c>
      <c r="C747" s="34">
        <v>2000</v>
      </c>
      <c r="D747" s="1">
        <v>1</v>
      </c>
      <c r="E747" s="4">
        <f t="shared" si="240"/>
        <v>2080</v>
      </c>
      <c r="F747" s="4">
        <f t="shared" si="241"/>
        <v>2120</v>
      </c>
      <c r="G747" s="4">
        <f t="shared" si="242"/>
        <v>2200</v>
      </c>
      <c r="H747" s="4">
        <f t="shared" si="243"/>
        <v>2480</v>
      </c>
      <c r="I747" s="1" t="s">
        <v>3</v>
      </c>
      <c r="J747" s="1" t="s">
        <v>3</v>
      </c>
      <c r="K747" s="1" t="s">
        <v>3</v>
      </c>
      <c r="L747" s="1" t="s">
        <v>3</v>
      </c>
      <c r="M747" s="1" t="s">
        <v>3</v>
      </c>
      <c r="N747" s="1" t="s">
        <v>4</v>
      </c>
      <c r="O747" s="1" t="s">
        <v>3</v>
      </c>
      <c r="P747" s="1" t="s">
        <v>3</v>
      </c>
    </row>
    <row r="748" spans="1:16" hidden="1" outlineLevel="1">
      <c r="A748" s="23" t="s">
        <v>745</v>
      </c>
      <c r="B748" s="24" t="s">
        <v>135</v>
      </c>
      <c r="C748" s="34">
        <v>7500</v>
      </c>
      <c r="D748" s="1">
        <v>1</v>
      </c>
      <c r="E748" s="4">
        <f t="shared" si="240"/>
        <v>7800</v>
      </c>
      <c r="F748" s="4">
        <f t="shared" si="241"/>
        <v>7950</v>
      </c>
      <c r="G748" s="4">
        <f t="shared" si="242"/>
        <v>8250</v>
      </c>
      <c r="H748" s="4">
        <f t="shared" si="243"/>
        <v>9300</v>
      </c>
      <c r="I748" s="1" t="s">
        <v>3</v>
      </c>
      <c r="J748" s="1" t="s">
        <v>3</v>
      </c>
      <c r="K748" s="1" t="s">
        <v>3</v>
      </c>
      <c r="L748" s="1" t="s">
        <v>3</v>
      </c>
      <c r="M748" s="1" t="s">
        <v>4</v>
      </c>
      <c r="N748" s="1" t="s">
        <v>3</v>
      </c>
      <c r="O748" s="1" t="s">
        <v>3</v>
      </c>
      <c r="P748" s="1" t="s">
        <v>3</v>
      </c>
    </row>
    <row r="749" spans="1:16" hidden="1" outlineLevel="1">
      <c r="A749" s="23" t="s">
        <v>746</v>
      </c>
      <c r="B749" s="24" t="s">
        <v>135</v>
      </c>
      <c r="C749" s="34">
        <v>6000</v>
      </c>
      <c r="D749" s="1">
        <v>1</v>
      </c>
      <c r="E749" s="4">
        <f t="shared" si="240"/>
        <v>6240</v>
      </c>
      <c r="F749" s="4">
        <f t="shared" si="241"/>
        <v>6360</v>
      </c>
      <c r="G749" s="4">
        <f t="shared" si="242"/>
        <v>6600</v>
      </c>
      <c r="H749" s="4">
        <f t="shared" si="243"/>
        <v>7440</v>
      </c>
      <c r="I749" s="1" t="s">
        <v>3</v>
      </c>
      <c r="J749" s="1" t="s">
        <v>3</v>
      </c>
      <c r="K749" s="1" t="s">
        <v>3</v>
      </c>
      <c r="L749" s="1" t="s">
        <v>4</v>
      </c>
      <c r="M749" s="1" t="s">
        <v>3</v>
      </c>
      <c r="N749" s="1" t="s">
        <v>3</v>
      </c>
      <c r="O749" s="1" t="s">
        <v>3</v>
      </c>
      <c r="P749" s="1" t="s">
        <v>3</v>
      </c>
    </row>
    <row r="750" spans="1:16" hidden="1" outlineLevel="1">
      <c r="A750" s="23" t="s">
        <v>612</v>
      </c>
      <c r="B750" s="24" t="s">
        <v>135</v>
      </c>
      <c r="C750" s="34">
        <v>17500</v>
      </c>
      <c r="D750" s="1">
        <v>1</v>
      </c>
      <c r="E750" s="4">
        <f t="shared" si="240"/>
        <v>18200</v>
      </c>
      <c r="F750" s="4">
        <f t="shared" si="241"/>
        <v>18550</v>
      </c>
      <c r="G750" s="4">
        <f t="shared" si="242"/>
        <v>19250</v>
      </c>
      <c r="H750" s="4">
        <f t="shared" si="243"/>
        <v>21700</v>
      </c>
      <c r="I750" s="1" t="s">
        <v>3</v>
      </c>
      <c r="J750" s="1" t="s">
        <v>3</v>
      </c>
      <c r="K750" s="1" t="s">
        <v>4</v>
      </c>
      <c r="L750" s="1" t="s">
        <v>3</v>
      </c>
      <c r="M750" s="1" t="s">
        <v>3</v>
      </c>
      <c r="N750" s="1" t="s">
        <v>3</v>
      </c>
      <c r="O750" s="1" t="s">
        <v>3</v>
      </c>
      <c r="P750" s="1" t="s">
        <v>3</v>
      </c>
    </row>
    <row r="751" spans="1:16" hidden="1" outlineLevel="1">
      <c r="A751" s="23" t="s">
        <v>613</v>
      </c>
      <c r="B751" s="24" t="s">
        <v>135</v>
      </c>
      <c r="C751" s="34">
        <v>2500</v>
      </c>
      <c r="D751" s="1">
        <v>1</v>
      </c>
      <c r="E751" s="4">
        <f t="shared" ref="E751:E788" si="260">C751*Taux5+C751</f>
        <v>2600</v>
      </c>
      <c r="F751" s="4">
        <f t="shared" ref="F751:F788" si="261">C751*Taux6+C751</f>
        <v>2650</v>
      </c>
      <c r="G751" s="4">
        <f t="shared" ref="G751:G788" si="262">C751*Taux7+C751</f>
        <v>2750</v>
      </c>
      <c r="H751" s="4">
        <f t="shared" ref="H751:H788" si="263">C751*Taux8+C751</f>
        <v>3100</v>
      </c>
      <c r="I751" s="1" t="s">
        <v>3</v>
      </c>
      <c r="J751" s="1" t="s">
        <v>4</v>
      </c>
      <c r="K751" s="1" t="s">
        <v>3</v>
      </c>
      <c r="L751" s="1" t="s">
        <v>3</v>
      </c>
      <c r="M751" s="1" t="s">
        <v>3</v>
      </c>
      <c r="N751" s="1" t="s">
        <v>3</v>
      </c>
      <c r="O751" s="1" t="s">
        <v>3</v>
      </c>
      <c r="P751" s="1" t="s">
        <v>3</v>
      </c>
    </row>
    <row r="752" spans="1:16" hidden="1" outlineLevel="1">
      <c r="A752" s="23" t="s">
        <v>1583</v>
      </c>
      <c r="B752" s="24" t="s">
        <v>135</v>
      </c>
      <c r="C752" s="34">
        <v>3500</v>
      </c>
      <c r="D752" s="23">
        <v>1</v>
      </c>
      <c r="E752" s="4">
        <f t="shared" ref="E752" si="264">C752*Taux5+C752</f>
        <v>3640</v>
      </c>
      <c r="F752" s="4">
        <f t="shared" ref="F752" si="265">C752*Taux6+C752</f>
        <v>3710</v>
      </c>
      <c r="G752" s="4">
        <f t="shared" ref="G752" si="266">C752*Taux7+C752</f>
        <v>3850</v>
      </c>
      <c r="H752" s="4">
        <f t="shared" ref="H752" si="267">C752*Taux8+C752</f>
        <v>4340</v>
      </c>
      <c r="I752" s="1" t="s">
        <v>4</v>
      </c>
      <c r="J752" s="1" t="s">
        <v>3</v>
      </c>
      <c r="K752" s="1" t="s">
        <v>3</v>
      </c>
      <c r="L752" s="1" t="s">
        <v>3</v>
      </c>
      <c r="M752" s="1" t="s">
        <v>3</v>
      </c>
      <c r="N752" s="1" t="s">
        <v>3</v>
      </c>
      <c r="O752" s="1" t="s">
        <v>3</v>
      </c>
      <c r="P752" s="1" t="s">
        <v>3</v>
      </c>
    </row>
    <row r="753" spans="1:16" hidden="1" outlineLevel="1">
      <c r="A753" s="23" t="s">
        <v>747</v>
      </c>
      <c r="B753" s="24" t="s">
        <v>135</v>
      </c>
      <c r="C753" s="34">
        <v>7000</v>
      </c>
      <c r="D753" s="23">
        <v>1</v>
      </c>
      <c r="E753" s="4">
        <f t="shared" si="260"/>
        <v>7280</v>
      </c>
      <c r="F753" s="4">
        <f t="shared" si="261"/>
        <v>7420</v>
      </c>
      <c r="G753" s="4">
        <f t="shared" si="262"/>
        <v>7700</v>
      </c>
      <c r="H753" s="4">
        <f t="shared" si="263"/>
        <v>8680</v>
      </c>
      <c r="I753" s="1" t="s">
        <v>3</v>
      </c>
      <c r="J753" s="1" t="s">
        <v>3</v>
      </c>
      <c r="K753" s="1" t="s">
        <v>3</v>
      </c>
      <c r="L753" s="1" t="s">
        <v>3</v>
      </c>
      <c r="M753" s="1" t="s">
        <v>3</v>
      </c>
      <c r="N753" s="1" t="s">
        <v>3</v>
      </c>
      <c r="O753" s="1" t="s">
        <v>4</v>
      </c>
      <c r="P753" s="1" t="s">
        <v>3</v>
      </c>
    </row>
    <row r="754" spans="1:16" hidden="1" outlineLevel="1">
      <c r="A754" s="23" t="s">
        <v>1551</v>
      </c>
      <c r="B754" s="24" t="s">
        <v>135</v>
      </c>
      <c r="C754" s="34">
        <v>3500</v>
      </c>
      <c r="D754" s="23">
        <v>1</v>
      </c>
      <c r="E754" s="4">
        <f t="shared" ref="E754:E757" si="268">C754*Taux5+C754</f>
        <v>3640</v>
      </c>
      <c r="F754" s="4">
        <f t="shared" ref="F754:F757" si="269">C754*Taux6+C754</f>
        <v>3710</v>
      </c>
      <c r="G754" s="4">
        <f t="shared" ref="G754:G757" si="270">C754*Taux7+C754</f>
        <v>3850</v>
      </c>
      <c r="H754" s="4">
        <f t="shared" ref="H754:H757" si="271">C754*Taux8+C754</f>
        <v>4340</v>
      </c>
      <c r="I754" s="1" t="s">
        <v>3</v>
      </c>
      <c r="J754" s="1" t="s">
        <v>3</v>
      </c>
      <c r="K754" s="1" t="s">
        <v>3</v>
      </c>
      <c r="L754" s="1" t="s">
        <v>3</v>
      </c>
      <c r="M754" s="1" t="s">
        <v>3</v>
      </c>
      <c r="N754" s="1" t="s">
        <v>4</v>
      </c>
      <c r="O754" s="1" t="s">
        <v>3</v>
      </c>
      <c r="P754" s="1" t="s">
        <v>3</v>
      </c>
    </row>
    <row r="755" spans="1:16" hidden="1" outlineLevel="1">
      <c r="A755" s="23" t="s">
        <v>614</v>
      </c>
      <c r="B755" s="24" t="s">
        <v>135</v>
      </c>
      <c r="C755" s="34">
        <v>4500</v>
      </c>
      <c r="D755" s="23">
        <v>1</v>
      </c>
      <c r="E755" s="4">
        <f t="shared" si="268"/>
        <v>4680</v>
      </c>
      <c r="F755" s="4">
        <f t="shared" si="269"/>
        <v>4770</v>
      </c>
      <c r="G755" s="4">
        <f t="shared" si="270"/>
        <v>4950</v>
      </c>
      <c r="H755" s="4">
        <f t="shared" si="271"/>
        <v>5580</v>
      </c>
      <c r="I755" s="1" t="s">
        <v>3</v>
      </c>
      <c r="J755" s="1" t="s">
        <v>3</v>
      </c>
      <c r="K755" s="1" t="s">
        <v>3</v>
      </c>
      <c r="L755" s="1" t="s">
        <v>3</v>
      </c>
      <c r="M755" s="1" t="s">
        <v>4</v>
      </c>
      <c r="N755" s="1" t="s">
        <v>3</v>
      </c>
      <c r="O755" s="1" t="s">
        <v>3</v>
      </c>
      <c r="P755" s="1" t="s">
        <v>3</v>
      </c>
    </row>
    <row r="756" spans="1:16" hidden="1" outlineLevel="1">
      <c r="A756" s="23" t="s">
        <v>1552</v>
      </c>
      <c r="B756" s="24" t="s">
        <v>135</v>
      </c>
      <c r="C756" s="34">
        <v>5000</v>
      </c>
      <c r="D756" s="23">
        <v>1</v>
      </c>
      <c r="E756" s="4">
        <f t="shared" si="268"/>
        <v>5200</v>
      </c>
      <c r="F756" s="4">
        <f t="shared" si="269"/>
        <v>5300</v>
      </c>
      <c r="G756" s="4">
        <f t="shared" si="270"/>
        <v>5500</v>
      </c>
      <c r="H756" s="4">
        <f t="shared" si="271"/>
        <v>6200</v>
      </c>
      <c r="I756" s="1" t="s">
        <v>3</v>
      </c>
      <c r="J756" s="1" t="s">
        <v>3</v>
      </c>
      <c r="K756" s="1" t="s">
        <v>3</v>
      </c>
      <c r="L756" s="1" t="s">
        <v>4</v>
      </c>
      <c r="M756" s="1" t="s">
        <v>3</v>
      </c>
      <c r="N756" s="1" t="s">
        <v>3</v>
      </c>
      <c r="O756" s="1" t="s">
        <v>3</v>
      </c>
      <c r="P756" s="1" t="s">
        <v>3</v>
      </c>
    </row>
    <row r="757" spans="1:16" hidden="1" outlineLevel="1">
      <c r="A757" s="23" t="s">
        <v>1553</v>
      </c>
      <c r="B757" s="24" t="s">
        <v>135</v>
      </c>
      <c r="C757" s="34">
        <v>10000</v>
      </c>
      <c r="D757" s="23">
        <v>1</v>
      </c>
      <c r="E757" s="4">
        <f t="shared" si="268"/>
        <v>10400</v>
      </c>
      <c r="F757" s="4">
        <f t="shared" si="269"/>
        <v>10600</v>
      </c>
      <c r="G757" s="4">
        <f t="shared" si="270"/>
        <v>11000</v>
      </c>
      <c r="H757" s="4">
        <f t="shared" si="271"/>
        <v>12400</v>
      </c>
      <c r="I757" s="1" t="s">
        <v>3</v>
      </c>
      <c r="J757" s="1" t="s">
        <v>3</v>
      </c>
      <c r="K757" s="1" t="s">
        <v>4</v>
      </c>
      <c r="L757" s="1" t="s">
        <v>3</v>
      </c>
      <c r="M757" s="1" t="s">
        <v>3</v>
      </c>
      <c r="N757" s="1" t="s">
        <v>3</v>
      </c>
      <c r="O757" s="1" t="s">
        <v>3</v>
      </c>
      <c r="P757" s="1" t="s">
        <v>3</v>
      </c>
    </row>
    <row r="758" spans="1:16" hidden="1" outlineLevel="1">
      <c r="A758" s="23" t="s">
        <v>1554</v>
      </c>
      <c r="B758" s="24" t="s">
        <v>135</v>
      </c>
      <c r="C758" s="34">
        <v>12000</v>
      </c>
      <c r="D758" s="23">
        <v>1</v>
      </c>
      <c r="E758" s="4">
        <f t="shared" si="260"/>
        <v>12480</v>
      </c>
      <c r="F758" s="4">
        <f t="shared" si="261"/>
        <v>12720</v>
      </c>
      <c r="G758" s="4">
        <f t="shared" si="262"/>
        <v>13200</v>
      </c>
      <c r="H758" s="4">
        <f t="shared" si="263"/>
        <v>14880</v>
      </c>
      <c r="I758" s="1" t="s">
        <v>3</v>
      </c>
      <c r="J758" s="1" t="s">
        <v>3</v>
      </c>
      <c r="K758" s="1" t="s">
        <v>3</v>
      </c>
      <c r="L758" s="1" t="s">
        <v>3</v>
      </c>
      <c r="M758" s="1" t="s">
        <v>3</v>
      </c>
      <c r="N758" s="1" t="s">
        <v>3</v>
      </c>
      <c r="O758" s="1" t="s">
        <v>3</v>
      </c>
      <c r="P758" s="1" t="s">
        <v>4</v>
      </c>
    </row>
    <row r="759" spans="1:16" hidden="1" outlineLevel="1">
      <c r="A759" s="23" t="s">
        <v>844</v>
      </c>
      <c r="B759" s="24" t="s">
        <v>135</v>
      </c>
      <c r="C759" s="34">
        <v>15000</v>
      </c>
      <c r="D759" s="23">
        <v>1</v>
      </c>
      <c r="E759" s="4">
        <f t="shared" si="260"/>
        <v>15600</v>
      </c>
      <c r="F759" s="4">
        <f t="shared" si="261"/>
        <v>15900</v>
      </c>
      <c r="G759" s="4">
        <f t="shared" si="262"/>
        <v>16500</v>
      </c>
      <c r="H759" s="4">
        <f t="shared" si="263"/>
        <v>18600</v>
      </c>
      <c r="I759" s="1" t="s">
        <v>3</v>
      </c>
      <c r="J759" s="1" t="s">
        <v>3</v>
      </c>
      <c r="K759" s="1" t="s">
        <v>3</v>
      </c>
      <c r="L759" s="1" t="s">
        <v>3</v>
      </c>
      <c r="M759" s="1" t="s">
        <v>3</v>
      </c>
      <c r="N759" s="1" t="s">
        <v>3</v>
      </c>
      <c r="O759" s="1" t="s">
        <v>4</v>
      </c>
      <c r="P759" s="1" t="s">
        <v>3</v>
      </c>
    </row>
    <row r="760" spans="1:16" hidden="1" outlineLevel="1">
      <c r="A760" s="23" t="s">
        <v>845</v>
      </c>
      <c r="B760" s="24" t="s">
        <v>135</v>
      </c>
      <c r="C760" s="34">
        <v>30000</v>
      </c>
      <c r="D760" s="23">
        <v>1</v>
      </c>
      <c r="E760" s="4">
        <f t="shared" si="260"/>
        <v>31200</v>
      </c>
      <c r="F760" s="4">
        <f t="shared" si="261"/>
        <v>31800</v>
      </c>
      <c r="G760" s="4">
        <f t="shared" si="262"/>
        <v>33000</v>
      </c>
      <c r="H760" s="4">
        <f t="shared" si="263"/>
        <v>37200</v>
      </c>
      <c r="I760" s="1" t="s">
        <v>3</v>
      </c>
      <c r="J760" s="1" t="s">
        <v>3</v>
      </c>
      <c r="K760" s="1" t="s">
        <v>3</v>
      </c>
      <c r="L760" s="1" t="s">
        <v>3</v>
      </c>
      <c r="M760" s="1" t="s">
        <v>3</v>
      </c>
      <c r="N760" s="1" t="s">
        <v>4</v>
      </c>
      <c r="O760" s="1" t="s">
        <v>3</v>
      </c>
      <c r="P760" s="1" t="s">
        <v>3</v>
      </c>
    </row>
    <row r="761" spans="1:16" hidden="1" outlineLevel="1">
      <c r="A761" s="23" t="s">
        <v>846</v>
      </c>
      <c r="B761" s="24" t="s">
        <v>135</v>
      </c>
      <c r="C761" s="34">
        <v>45000</v>
      </c>
      <c r="D761" s="23">
        <v>1</v>
      </c>
      <c r="E761" s="4">
        <f t="shared" si="260"/>
        <v>46800</v>
      </c>
      <c r="F761" s="4">
        <f t="shared" si="261"/>
        <v>47700</v>
      </c>
      <c r="G761" s="4">
        <f t="shared" si="262"/>
        <v>49500</v>
      </c>
      <c r="H761" s="4">
        <f t="shared" si="263"/>
        <v>55800</v>
      </c>
      <c r="I761" s="1" t="s">
        <v>3</v>
      </c>
      <c r="J761" s="1" t="s">
        <v>3</v>
      </c>
      <c r="K761" s="1" t="s">
        <v>3</v>
      </c>
      <c r="L761" s="1" t="s">
        <v>3</v>
      </c>
      <c r="M761" s="1" t="s">
        <v>4</v>
      </c>
      <c r="N761" s="1" t="s">
        <v>3</v>
      </c>
      <c r="O761" s="1" t="s">
        <v>3</v>
      </c>
      <c r="P761" s="1" t="s">
        <v>3</v>
      </c>
    </row>
    <row r="762" spans="1:16" hidden="1" outlineLevel="1">
      <c r="A762" s="23" t="s">
        <v>847</v>
      </c>
      <c r="B762" s="24" t="s">
        <v>135</v>
      </c>
      <c r="C762" s="34">
        <v>60000</v>
      </c>
      <c r="D762" s="23">
        <v>1</v>
      </c>
      <c r="E762" s="4">
        <f t="shared" si="260"/>
        <v>62400</v>
      </c>
      <c r="F762" s="4">
        <f t="shared" si="261"/>
        <v>63600</v>
      </c>
      <c r="G762" s="4">
        <f t="shared" si="262"/>
        <v>66000</v>
      </c>
      <c r="H762" s="4">
        <f t="shared" si="263"/>
        <v>74400</v>
      </c>
      <c r="I762" s="1" t="s">
        <v>3</v>
      </c>
      <c r="J762" s="1" t="s">
        <v>3</v>
      </c>
      <c r="K762" s="1" t="s">
        <v>3</v>
      </c>
      <c r="L762" s="1" t="s">
        <v>4</v>
      </c>
      <c r="M762" s="1" t="s">
        <v>3</v>
      </c>
      <c r="N762" s="1" t="s">
        <v>3</v>
      </c>
      <c r="O762" s="1" t="s">
        <v>3</v>
      </c>
      <c r="P762" s="1" t="s">
        <v>3</v>
      </c>
    </row>
    <row r="763" spans="1:16" hidden="1" outlineLevel="1">
      <c r="A763" s="23" t="s">
        <v>848</v>
      </c>
      <c r="B763" s="24" t="s">
        <v>135</v>
      </c>
      <c r="C763" s="34">
        <v>75000</v>
      </c>
      <c r="D763" s="23">
        <v>1</v>
      </c>
      <c r="E763" s="4">
        <f t="shared" si="260"/>
        <v>78000</v>
      </c>
      <c r="F763" s="4">
        <f t="shared" si="261"/>
        <v>79500</v>
      </c>
      <c r="G763" s="4">
        <f t="shared" si="262"/>
        <v>82500</v>
      </c>
      <c r="H763" s="4">
        <f t="shared" si="263"/>
        <v>93000</v>
      </c>
      <c r="I763" s="1" t="s">
        <v>3</v>
      </c>
      <c r="J763" s="1" t="s">
        <v>3</v>
      </c>
      <c r="K763" s="1" t="s">
        <v>4</v>
      </c>
      <c r="L763" s="1" t="s">
        <v>3</v>
      </c>
      <c r="M763" s="1" t="s">
        <v>3</v>
      </c>
      <c r="N763" s="1" t="s">
        <v>3</v>
      </c>
      <c r="O763" s="1" t="s">
        <v>3</v>
      </c>
      <c r="P763" s="1" t="s">
        <v>3</v>
      </c>
    </row>
    <row r="764" spans="1:16" hidden="1" outlineLevel="1">
      <c r="A764" s="23" t="s">
        <v>742</v>
      </c>
      <c r="B764" s="24" t="s">
        <v>135</v>
      </c>
      <c r="C764" s="34">
        <v>3000</v>
      </c>
      <c r="D764" s="23">
        <v>1</v>
      </c>
      <c r="E764" s="4">
        <f t="shared" si="260"/>
        <v>3120</v>
      </c>
      <c r="F764" s="4">
        <f t="shared" si="261"/>
        <v>3180</v>
      </c>
      <c r="G764" s="4">
        <f t="shared" si="262"/>
        <v>3300</v>
      </c>
      <c r="H764" s="4">
        <f t="shared" si="263"/>
        <v>3720</v>
      </c>
      <c r="I764" s="1" t="s">
        <v>3</v>
      </c>
      <c r="J764" s="1" t="s">
        <v>4</v>
      </c>
      <c r="K764" s="1" t="s">
        <v>3</v>
      </c>
      <c r="L764" s="1" t="s">
        <v>3</v>
      </c>
      <c r="M764" s="1" t="s">
        <v>3</v>
      </c>
      <c r="N764" s="1" t="s">
        <v>3</v>
      </c>
      <c r="O764" s="1" t="s">
        <v>3</v>
      </c>
      <c r="P764" s="1" t="s">
        <v>3</v>
      </c>
    </row>
    <row r="765" spans="1:16" hidden="1" outlineLevel="1">
      <c r="A765" s="23" t="s">
        <v>748</v>
      </c>
      <c r="B765" s="24" t="s">
        <v>135</v>
      </c>
      <c r="C765" s="35">
        <v>1200</v>
      </c>
      <c r="D765" s="23">
        <v>1</v>
      </c>
      <c r="E765" s="4">
        <f t="shared" si="260"/>
        <v>1248</v>
      </c>
      <c r="F765" s="4">
        <f t="shared" si="261"/>
        <v>1272</v>
      </c>
      <c r="G765" s="4">
        <f t="shared" si="262"/>
        <v>1320</v>
      </c>
      <c r="H765" s="4">
        <f t="shared" si="263"/>
        <v>1488</v>
      </c>
      <c r="I765" s="1" t="s">
        <v>4</v>
      </c>
      <c r="J765" s="1" t="s">
        <v>3</v>
      </c>
      <c r="K765" s="1" t="s">
        <v>3</v>
      </c>
      <c r="L765" s="1" t="s">
        <v>3</v>
      </c>
      <c r="M765" s="1" t="s">
        <v>3</v>
      </c>
      <c r="N765" s="1" t="s">
        <v>3</v>
      </c>
      <c r="O765" s="1" t="s">
        <v>3</v>
      </c>
      <c r="P765" s="1" t="s">
        <v>3</v>
      </c>
    </row>
    <row r="766" spans="1:16" hidden="1" outlineLevel="1">
      <c r="A766" s="23" t="s">
        <v>743</v>
      </c>
      <c r="B766" s="24" t="s">
        <v>135</v>
      </c>
      <c r="C766" s="34">
        <v>3000</v>
      </c>
      <c r="D766" s="1">
        <v>1</v>
      </c>
      <c r="E766" s="4">
        <f t="shared" si="260"/>
        <v>3120</v>
      </c>
      <c r="F766" s="4">
        <f t="shared" si="261"/>
        <v>3180</v>
      </c>
      <c r="G766" s="4">
        <f t="shared" si="262"/>
        <v>3300</v>
      </c>
      <c r="H766" s="4">
        <f t="shared" si="263"/>
        <v>3720</v>
      </c>
      <c r="I766" s="1" t="s">
        <v>3</v>
      </c>
      <c r="J766" s="1" t="s">
        <v>3</v>
      </c>
      <c r="K766" s="1" t="s">
        <v>3</v>
      </c>
      <c r="L766" s="1" t="s">
        <v>3</v>
      </c>
      <c r="M766" s="1" t="s">
        <v>3</v>
      </c>
      <c r="N766" s="1" t="s">
        <v>3</v>
      </c>
      <c r="O766" s="1" t="s">
        <v>3</v>
      </c>
      <c r="P766" s="1" t="s">
        <v>4</v>
      </c>
    </row>
    <row r="767" spans="1:16" ht="22.5" hidden="1" outlineLevel="1">
      <c r="A767" s="45" t="s">
        <v>751</v>
      </c>
      <c r="B767" s="24" t="s">
        <v>135</v>
      </c>
      <c r="C767" s="34">
        <v>3000</v>
      </c>
      <c r="D767" s="1">
        <v>1</v>
      </c>
      <c r="E767" s="4">
        <f t="shared" si="260"/>
        <v>3120</v>
      </c>
      <c r="F767" s="4">
        <f t="shared" si="261"/>
        <v>3180</v>
      </c>
      <c r="G767" s="4">
        <f t="shared" si="262"/>
        <v>3300</v>
      </c>
      <c r="H767" s="4">
        <f t="shared" si="263"/>
        <v>3720</v>
      </c>
      <c r="I767" s="1" t="s">
        <v>3</v>
      </c>
      <c r="J767" s="1" t="s">
        <v>3</v>
      </c>
      <c r="K767" s="1" t="s">
        <v>3</v>
      </c>
      <c r="L767" s="1" t="s">
        <v>3</v>
      </c>
      <c r="M767" s="1" t="s">
        <v>3</v>
      </c>
      <c r="N767" s="1" t="s">
        <v>3</v>
      </c>
      <c r="O767" s="1" t="s">
        <v>4</v>
      </c>
      <c r="P767" s="1" t="s">
        <v>3</v>
      </c>
    </row>
    <row r="768" spans="1:16" ht="22.5" hidden="1" outlineLevel="1">
      <c r="A768" s="45" t="s">
        <v>753</v>
      </c>
      <c r="B768" s="24" t="s">
        <v>135</v>
      </c>
      <c r="C768" s="34">
        <v>4000</v>
      </c>
      <c r="D768" s="1">
        <v>1</v>
      </c>
      <c r="E768" s="4">
        <f t="shared" si="260"/>
        <v>4160</v>
      </c>
      <c r="F768" s="4">
        <f t="shared" si="261"/>
        <v>4240</v>
      </c>
      <c r="G768" s="4">
        <f t="shared" si="262"/>
        <v>4400</v>
      </c>
      <c r="H768" s="4">
        <f t="shared" si="263"/>
        <v>4960</v>
      </c>
      <c r="I768" s="1" t="s">
        <v>3</v>
      </c>
      <c r="J768" s="1" t="s">
        <v>3</v>
      </c>
      <c r="K768" s="1" t="s">
        <v>3</v>
      </c>
      <c r="L768" s="1" t="s">
        <v>3</v>
      </c>
      <c r="M768" s="1" t="s">
        <v>3</v>
      </c>
      <c r="N768" s="1" t="s">
        <v>4</v>
      </c>
      <c r="O768" s="1" t="s">
        <v>3</v>
      </c>
      <c r="P768" s="1" t="s">
        <v>3</v>
      </c>
    </row>
    <row r="769" spans="1:16" ht="22.5" hidden="1" outlineLevel="1">
      <c r="A769" s="45" t="s">
        <v>752</v>
      </c>
      <c r="B769" s="24" t="s">
        <v>135</v>
      </c>
      <c r="C769" s="34">
        <v>3500</v>
      </c>
      <c r="D769" s="1">
        <v>1</v>
      </c>
      <c r="E769" s="4">
        <f t="shared" si="260"/>
        <v>3640</v>
      </c>
      <c r="F769" s="4">
        <f t="shared" si="261"/>
        <v>3710</v>
      </c>
      <c r="G769" s="4">
        <f t="shared" si="262"/>
        <v>3850</v>
      </c>
      <c r="H769" s="4">
        <f t="shared" si="263"/>
        <v>4340</v>
      </c>
      <c r="I769" s="1" t="s">
        <v>3</v>
      </c>
      <c r="J769" s="1" t="s">
        <v>3</v>
      </c>
      <c r="K769" s="1" t="s">
        <v>3</v>
      </c>
      <c r="L769" s="1" t="s">
        <v>3</v>
      </c>
      <c r="M769" s="1" t="s">
        <v>4</v>
      </c>
      <c r="N769" s="1" t="s">
        <v>3</v>
      </c>
      <c r="O769" s="1" t="s">
        <v>3</v>
      </c>
      <c r="P769" s="1" t="s">
        <v>3</v>
      </c>
    </row>
    <row r="770" spans="1:16" hidden="1" outlineLevel="1">
      <c r="A770" s="23" t="s">
        <v>754</v>
      </c>
      <c r="B770" s="24" t="s">
        <v>135</v>
      </c>
      <c r="C770" s="34">
        <v>4000</v>
      </c>
      <c r="D770" s="1">
        <v>1</v>
      </c>
      <c r="E770" s="4">
        <f t="shared" si="260"/>
        <v>4160</v>
      </c>
      <c r="F770" s="4">
        <f t="shared" si="261"/>
        <v>4240</v>
      </c>
      <c r="G770" s="4">
        <f t="shared" si="262"/>
        <v>4400</v>
      </c>
      <c r="H770" s="4">
        <f t="shared" si="263"/>
        <v>4960</v>
      </c>
      <c r="I770" s="1" t="s">
        <v>3</v>
      </c>
      <c r="J770" s="1" t="s">
        <v>3</v>
      </c>
      <c r="K770" s="1" t="s">
        <v>3</v>
      </c>
      <c r="L770" s="1" t="s">
        <v>4</v>
      </c>
      <c r="M770" s="1" t="s">
        <v>3</v>
      </c>
      <c r="N770" s="1" t="s">
        <v>3</v>
      </c>
      <c r="O770" s="1" t="s">
        <v>3</v>
      </c>
      <c r="P770" s="1" t="s">
        <v>3</v>
      </c>
    </row>
    <row r="771" spans="1:16" hidden="1" outlineLevel="1">
      <c r="A771" s="23" t="s">
        <v>756</v>
      </c>
      <c r="B771" s="24" t="s">
        <v>135</v>
      </c>
      <c r="C771" s="34">
        <v>4500</v>
      </c>
      <c r="D771" s="1">
        <v>1</v>
      </c>
      <c r="E771" s="4">
        <f t="shared" si="260"/>
        <v>4680</v>
      </c>
      <c r="F771" s="4">
        <f t="shared" si="261"/>
        <v>4770</v>
      </c>
      <c r="G771" s="4">
        <f t="shared" si="262"/>
        <v>4950</v>
      </c>
      <c r="H771" s="4">
        <f t="shared" si="263"/>
        <v>5580</v>
      </c>
      <c r="I771" s="1" t="s">
        <v>3</v>
      </c>
      <c r="J771" s="1" t="s">
        <v>3</v>
      </c>
      <c r="K771" s="1" t="s">
        <v>4</v>
      </c>
      <c r="L771" s="1" t="s">
        <v>3</v>
      </c>
      <c r="M771" s="1" t="s">
        <v>3</v>
      </c>
      <c r="N771" s="1" t="s">
        <v>3</v>
      </c>
      <c r="O771" s="1" t="s">
        <v>3</v>
      </c>
      <c r="P771" s="1" t="s">
        <v>3</v>
      </c>
    </row>
    <row r="772" spans="1:16" hidden="1" outlineLevel="1">
      <c r="A772" s="23" t="s">
        <v>755</v>
      </c>
      <c r="B772" s="24" t="s">
        <v>135</v>
      </c>
      <c r="C772" s="34">
        <v>400</v>
      </c>
      <c r="D772" s="1">
        <v>1</v>
      </c>
      <c r="E772" s="4">
        <f t="shared" si="260"/>
        <v>416</v>
      </c>
      <c r="F772" s="4">
        <f t="shared" si="261"/>
        <v>424</v>
      </c>
      <c r="G772" s="4">
        <f t="shared" si="262"/>
        <v>440</v>
      </c>
      <c r="H772" s="4">
        <f t="shared" si="263"/>
        <v>496</v>
      </c>
      <c r="I772" s="1" t="s">
        <v>3</v>
      </c>
      <c r="J772" s="1" t="s">
        <v>4</v>
      </c>
      <c r="K772" s="1" t="s">
        <v>3</v>
      </c>
      <c r="L772" s="1" t="s">
        <v>3</v>
      </c>
      <c r="M772" s="1" t="s">
        <v>3</v>
      </c>
      <c r="N772" s="1" t="s">
        <v>3</v>
      </c>
      <c r="O772" s="1" t="s">
        <v>3</v>
      </c>
      <c r="P772" s="1" t="s">
        <v>3</v>
      </c>
    </row>
    <row r="773" spans="1:16" hidden="1" outlineLevel="1">
      <c r="A773" s="23" t="s">
        <v>757</v>
      </c>
      <c r="B773" s="24" t="s">
        <v>135</v>
      </c>
      <c r="C773" s="34">
        <v>5000</v>
      </c>
      <c r="D773" s="1">
        <v>1</v>
      </c>
      <c r="E773" s="4">
        <f t="shared" si="260"/>
        <v>5200</v>
      </c>
      <c r="F773" s="4">
        <f t="shared" si="261"/>
        <v>5300</v>
      </c>
      <c r="G773" s="4">
        <f t="shared" si="262"/>
        <v>5500</v>
      </c>
      <c r="H773" s="4">
        <f t="shared" si="263"/>
        <v>6200</v>
      </c>
      <c r="I773" s="1" t="s">
        <v>3</v>
      </c>
      <c r="J773" s="1" t="s">
        <v>3</v>
      </c>
      <c r="K773" s="1" t="s">
        <v>3</v>
      </c>
      <c r="L773" s="1" t="s">
        <v>3</v>
      </c>
      <c r="M773" s="1" t="s">
        <v>3</v>
      </c>
      <c r="N773" s="1" t="s">
        <v>3</v>
      </c>
      <c r="O773" s="1" t="s">
        <v>3</v>
      </c>
      <c r="P773" s="1" t="s">
        <v>4</v>
      </c>
    </row>
    <row r="774" spans="1:16" hidden="1" outlineLevel="1">
      <c r="A774" s="23" t="s">
        <v>758</v>
      </c>
      <c r="B774" s="24" t="s">
        <v>135</v>
      </c>
      <c r="C774" s="34">
        <v>4500</v>
      </c>
      <c r="D774" s="1">
        <v>1</v>
      </c>
      <c r="E774" s="4">
        <f t="shared" si="260"/>
        <v>4680</v>
      </c>
      <c r="F774" s="4">
        <f t="shared" si="261"/>
        <v>4770</v>
      </c>
      <c r="G774" s="4">
        <f t="shared" si="262"/>
        <v>4950</v>
      </c>
      <c r="H774" s="4">
        <f t="shared" si="263"/>
        <v>5580</v>
      </c>
      <c r="I774" s="1" t="s">
        <v>3</v>
      </c>
      <c r="J774" s="1" t="s">
        <v>3</v>
      </c>
      <c r="K774" s="1" t="s">
        <v>3</v>
      </c>
      <c r="L774" s="1" t="s">
        <v>3</v>
      </c>
      <c r="M774" s="1" t="s">
        <v>3</v>
      </c>
      <c r="N774" s="1" t="s">
        <v>3</v>
      </c>
      <c r="O774" s="1" t="s">
        <v>4</v>
      </c>
      <c r="P774" s="1" t="s">
        <v>3</v>
      </c>
    </row>
    <row r="775" spans="1:16" hidden="1" outlineLevel="1">
      <c r="A775" s="23" t="s">
        <v>759</v>
      </c>
      <c r="B775" s="24" t="s">
        <v>135</v>
      </c>
      <c r="C775" s="34">
        <v>4500</v>
      </c>
      <c r="D775" s="1">
        <v>1</v>
      </c>
      <c r="E775" s="4">
        <f t="shared" si="260"/>
        <v>4680</v>
      </c>
      <c r="F775" s="4">
        <f t="shared" si="261"/>
        <v>4770</v>
      </c>
      <c r="G775" s="4">
        <f t="shared" si="262"/>
        <v>4950</v>
      </c>
      <c r="H775" s="4">
        <f t="shared" si="263"/>
        <v>5580</v>
      </c>
      <c r="I775" s="1" t="s">
        <v>3</v>
      </c>
      <c r="J775" s="1" t="s">
        <v>3</v>
      </c>
      <c r="K775" s="1" t="s">
        <v>3</v>
      </c>
      <c r="L775" s="1" t="s">
        <v>3</v>
      </c>
      <c r="M775" s="1" t="s">
        <v>3</v>
      </c>
      <c r="N775" s="1" t="s">
        <v>4</v>
      </c>
      <c r="O775" s="1" t="s">
        <v>3</v>
      </c>
      <c r="P775" s="1" t="s">
        <v>3</v>
      </c>
    </row>
    <row r="776" spans="1:16" hidden="1" outlineLevel="1">
      <c r="A776" s="23" t="s">
        <v>760</v>
      </c>
      <c r="B776" s="24" t="s">
        <v>135</v>
      </c>
      <c r="C776" s="34">
        <v>8000</v>
      </c>
      <c r="D776" s="1">
        <v>1</v>
      </c>
      <c r="E776" s="4">
        <f t="shared" si="260"/>
        <v>8320</v>
      </c>
      <c r="F776" s="4">
        <f t="shared" si="261"/>
        <v>8480</v>
      </c>
      <c r="G776" s="4">
        <f t="shared" si="262"/>
        <v>8800</v>
      </c>
      <c r="H776" s="4">
        <f t="shared" si="263"/>
        <v>9920</v>
      </c>
      <c r="I776" s="1" t="s">
        <v>3</v>
      </c>
      <c r="J776" s="1" t="s">
        <v>3</v>
      </c>
      <c r="K776" s="1" t="s">
        <v>3</v>
      </c>
      <c r="L776" s="1" t="s">
        <v>3</v>
      </c>
      <c r="M776" s="1" t="s">
        <v>4</v>
      </c>
      <c r="N776" s="1" t="s">
        <v>3</v>
      </c>
      <c r="O776" s="1" t="s">
        <v>3</v>
      </c>
      <c r="P776" s="1" t="s">
        <v>3</v>
      </c>
    </row>
    <row r="777" spans="1:16" hidden="1" outlineLevel="1">
      <c r="A777" s="23" t="s">
        <v>762</v>
      </c>
      <c r="B777" s="24" t="s">
        <v>135</v>
      </c>
      <c r="C777" s="34">
        <v>15000</v>
      </c>
      <c r="D777" s="1">
        <v>1</v>
      </c>
      <c r="E777" s="4">
        <f t="shared" si="260"/>
        <v>15600</v>
      </c>
      <c r="F777" s="4">
        <f t="shared" si="261"/>
        <v>15900</v>
      </c>
      <c r="G777" s="4">
        <f t="shared" si="262"/>
        <v>16500</v>
      </c>
      <c r="H777" s="4">
        <f t="shared" si="263"/>
        <v>18600</v>
      </c>
      <c r="I777" s="1" t="s">
        <v>3</v>
      </c>
      <c r="J777" s="1" t="s">
        <v>3</v>
      </c>
      <c r="K777" s="1" t="s">
        <v>3</v>
      </c>
      <c r="L777" s="1" t="s">
        <v>4</v>
      </c>
      <c r="M777" s="1" t="s">
        <v>3</v>
      </c>
      <c r="N777" s="1" t="s">
        <v>3</v>
      </c>
      <c r="O777" s="1" t="s">
        <v>3</v>
      </c>
      <c r="P777" s="1" t="s">
        <v>3</v>
      </c>
    </row>
    <row r="778" spans="1:16" hidden="1" outlineLevel="1">
      <c r="A778" s="23" t="s">
        <v>763</v>
      </c>
      <c r="B778" s="24" t="s">
        <v>135</v>
      </c>
      <c r="C778" s="34">
        <v>18000</v>
      </c>
      <c r="D778" s="1">
        <v>1</v>
      </c>
      <c r="E778" s="4">
        <f t="shared" si="260"/>
        <v>18720</v>
      </c>
      <c r="F778" s="4">
        <f t="shared" si="261"/>
        <v>19080</v>
      </c>
      <c r="G778" s="4">
        <f t="shared" si="262"/>
        <v>19800</v>
      </c>
      <c r="H778" s="4">
        <f t="shared" si="263"/>
        <v>22320</v>
      </c>
      <c r="I778" s="1" t="s">
        <v>3</v>
      </c>
      <c r="J778" s="1" t="s">
        <v>3</v>
      </c>
      <c r="K778" s="1" t="s">
        <v>4</v>
      </c>
      <c r="L778" s="1" t="s">
        <v>3</v>
      </c>
      <c r="M778" s="1" t="s">
        <v>3</v>
      </c>
      <c r="N778" s="1" t="s">
        <v>3</v>
      </c>
      <c r="O778" s="1" t="s">
        <v>3</v>
      </c>
      <c r="P778" s="1" t="s">
        <v>3</v>
      </c>
    </row>
    <row r="779" spans="1:16" hidden="1" outlineLevel="1">
      <c r="A779" s="23" t="s">
        <v>764</v>
      </c>
      <c r="B779" s="24" t="s">
        <v>135</v>
      </c>
      <c r="C779" s="34">
        <v>20000</v>
      </c>
      <c r="D779" s="1">
        <v>1</v>
      </c>
      <c r="E779" s="4">
        <f t="shared" si="260"/>
        <v>20800</v>
      </c>
      <c r="F779" s="4">
        <f t="shared" si="261"/>
        <v>21200</v>
      </c>
      <c r="G779" s="4">
        <f t="shared" si="262"/>
        <v>22000</v>
      </c>
      <c r="H779" s="4">
        <f t="shared" si="263"/>
        <v>24800</v>
      </c>
      <c r="I779" s="1" t="s">
        <v>3</v>
      </c>
      <c r="J779" s="1" t="s">
        <v>4</v>
      </c>
      <c r="K779" s="1" t="s">
        <v>3</v>
      </c>
      <c r="L779" s="1" t="s">
        <v>3</v>
      </c>
      <c r="M779" s="1" t="s">
        <v>3</v>
      </c>
      <c r="N779" s="1" t="s">
        <v>3</v>
      </c>
      <c r="O779" s="1" t="s">
        <v>3</v>
      </c>
      <c r="P779" s="1" t="s">
        <v>3</v>
      </c>
    </row>
    <row r="780" spans="1:16" hidden="1" outlineLevel="1">
      <c r="A780" s="23" t="s">
        <v>772</v>
      </c>
      <c r="B780" s="24" t="s">
        <v>135</v>
      </c>
      <c r="C780" s="34">
        <v>50000</v>
      </c>
      <c r="D780" s="1">
        <v>1</v>
      </c>
      <c r="E780" s="4">
        <f t="shared" si="260"/>
        <v>52000</v>
      </c>
      <c r="F780" s="4">
        <f t="shared" si="261"/>
        <v>53000</v>
      </c>
      <c r="G780" s="4">
        <f t="shared" si="262"/>
        <v>55000</v>
      </c>
      <c r="H780" s="4">
        <f t="shared" si="263"/>
        <v>62000</v>
      </c>
      <c r="I780" s="1" t="s">
        <v>4</v>
      </c>
      <c r="J780" s="1" t="s">
        <v>3</v>
      </c>
      <c r="K780" s="1" t="s">
        <v>3</v>
      </c>
      <c r="L780" s="1" t="s">
        <v>3</v>
      </c>
      <c r="M780" s="1" t="s">
        <v>3</v>
      </c>
      <c r="N780" s="1" t="s">
        <v>3</v>
      </c>
      <c r="O780" s="1" t="s">
        <v>3</v>
      </c>
      <c r="P780" s="1" t="s">
        <v>3</v>
      </c>
    </row>
    <row r="781" spans="1:16" hidden="1" outlineLevel="1">
      <c r="A781" s="23" t="s">
        <v>771</v>
      </c>
      <c r="B781" s="24" t="s">
        <v>135</v>
      </c>
      <c r="C781" s="34">
        <v>8000</v>
      </c>
      <c r="D781" s="1">
        <v>1</v>
      </c>
      <c r="E781" s="4">
        <f t="shared" si="260"/>
        <v>8320</v>
      </c>
      <c r="F781" s="4">
        <f t="shared" si="261"/>
        <v>8480</v>
      </c>
      <c r="G781" s="4">
        <f t="shared" si="262"/>
        <v>8800</v>
      </c>
      <c r="H781" s="4">
        <f t="shared" si="263"/>
        <v>9920</v>
      </c>
      <c r="I781" s="1" t="s">
        <v>3</v>
      </c>
      <c r="J781" s="1" t="s">
        <v>3</v>
      </c>
      <c r="K781" s="1" t="s">
        <v>3</v>
      </c>
      <c r="L781" s="1" t="s">
        <v>3</v>
      </c>
      <c r="M781" s="1" t="s">
        <v>3</v>
      </c>
      <c r="N781" s="1" t="s">
        <v>3</v>
      </c>
      <c r="O781" s="1" t="s">
        <v>3</v>
      </c>
      <c r="P781" s="1" t="s">
        <v>4</v>
      </c>
    </row>
    <row r="782" spans="1:16" hidden="1" outlineLevel="1">
      <c r="A782" s="23" t="s">
        <v>768</v>
      </c>
      <c r="B782" s="24" t="s">
        <v>135</v>
      </c>
      <c r="C782" s="34">
        <v>35000</v>
      </c>
      <c r="D782" s="1">
        <v>1</v>
      </c>
      <c r="E782" s="4">
        <f t="shared" si="260"/>
        <v>36400</v>
      </c>
      <c r="F782" s="4">
        <f t="shared" si="261"/>
        <v>37100</v>
      </c>
      <c r="G782" s="4">
        <f t="shared" si="262"/>
        <v>38500</v>
      </c>
      <c r="H782" s="4">
        <f t="shared" si="263"/>
        <v>43400</v>
      </c>
      <c r="I782" s="1" t="s">
        <v>3</v>
      </c>
      <c r="J782" s="1" t="s">
        <v>3</v>
      </c>
      <c r="K782" s="1" t="s">
        <v>3</v>
      </c>
      <c r="L782" s="1" t="s">
        <v>3</v>
      </c>
      <c r="M782" s="1" t="s">
        <v>3</v>
      </c>
      <c r="N782" s="1" t="s">
        <v>3</v>
      </c>
      <c r="O782" s="1" t="s">
        <v>4</v>
      </c>
      <c r="P782" s="1" t="s">
        <v>3</v>
      </c>
    </row>
    <row r="783" spans="1:16" hidden="1" outlineLevel="1">
      <c r="A783" s="23" t="s">
        <v>766</v>
      </c>
      <c r="B783" s="24" t="s">
        <v>135</v>
      </c>
      <c r="C783" s="34">
        <v>22000</v>
      </c>
      <c r="D783" s="23">
        <v>1</v>
      </c>
      <c r="E783" s="4">
        <f t="shared" si="260"/>
        <v>22880</v>
      </c>
      <c r="F783" s="4">
        <f t="shared" si="261"/>
        <v>23320</v>
      </c>
      <c r="G783" s="4">
        <f t="shared" si="262"/>
        <v>24200</v>
      </c>
      <c r="H783" s="4">
        <f t="shared" si="263"/>
        <v>27280</v>
      </c>
      <c r="I783" s="1" t="s">
        <v>3</v>
      </c>
      <c r="J783" s="1" t="s">
        <v>3</v>
      </c>
      <c r="K783" s="1" t="s">
        <v>3</v>
      </c>
      <c r="L783" s="1" t="s">
        <v>3</v>
      </c>
      <c r="M783" s="1" t="s">
        <v>3</v>
      </c>
      <c r="N783" s="1" t="s">
        <v>4</v>
      </c>
      <c r="O783" s="1" t="s">
        <v>3</v>
      </c>
      <c r="P783" s="1" t="s">
        <v>3</v>
      </c>
    </row>
    <row r="784" spans="1:16" hidden="1" outlineLevel="1">
      <c r="A784" s="23" t="s">
        <v>761</v>
      </c>
      <c r="B784" s="24" t="s">
        <v>135</v>
      </c>
      <c r="C784" s="34">
        <v>8000</v>
      </c>
      <c r="D784" s="1">
        <v>1</v>
      </c>
      <c r="E784" s="4">
        <f t="shared" si="260"/>
        <v>8320</v>
      </c>
      <c r="F784" s="4">
        <f t="shared" si="261"/>
        <v>8480</v>
      </c>
      <c r="G784" s="4">
        <f t="shared" si="262"/>
        <v>8800</v>
      </c>
      <c r="H784" s="4">
        <f t="shared" si="263"/>
        <v>9920</v>
      </c>
      <c r="I784" s="1" t="s">
        <v>3</v>
      </c>
      <c r="J784" s="1" t="s">
        <v>3</v>
      </c>
      <c r="K784" s="1" t="s">
        <v>3</v>
      </c>
      <c r="L784" s="1" t="s">
        <v>3</v>
      </c>
      <c r="M784" s="1" t="s">
        <v>4</v>
      </c>
      <c r="N784" s="1" t="s">
        <v>3</v>
      </c>
      <c r="O784" s="1" t="s">
        <v>3</v>
      </c>
      <c r="P784" s="1" t="s">
        <v>3</v>
      </c>
    </row>
    <row r="785" spans="1:16" hidden="1" outlineLevel="1">
      <c r="A785" s="23" t="s">
        <v>769</v>
      </c>
      <c r="B785" s="24" t="s">
        <v>135</v>
      </c>
      <c r="C785" s="34">
        <v>9600</v>
      </c>
      <c r="D785" s="1">
        <v>1</v>
      </c>
      <c r="E785" s="4">
        <f t="shared" si="260"/>
        <v>9984</v>
      </c>
      <c r="F785" s="4">
        <f t="shared" si="261"/>
        <v>10176</v>
      </c>
      <c r="G785" s="4">
        <f t="shared" si="262"/>
        <v>10560</v>
      </c>
      <c r="H785" s="4">
        <f t="shared" si="263"/>
        <v>11904</v>
      </c>
      <c r="I785" s="1" t="s">
        <v>3</v>
      </c>
      <c r="J785" s="1" t="s">
        <v>3</v>
      </c>
      <c r="K785" s="1" t="s">
        <v>3</v>
      </c>
      <c r="L785" s="1" t="s">
        <v>4</v>
      </c>
      <c r="M785" s="1" t="s">
        <v>3</v>
      </c>
      <c r="N785" s="1" t="s">
        <v>3</v>
      </c>
      <c r="O785" s="1" t="s">
        <v>3</v>
      </c>
      <c r="P785" s="1" t="s">
        <v>3</v>
      </c>
    </row>
    <row r="786" spans="1:16" hidden="1" outlineLevel="1">
      <c r="A786" s="23" t="s">
        <v>1578</v>
      </c>
      <c r="B786" s="24" t="s">
        <v>135</v>
      </c>
      <c r="C786" s="34">
        <v>400</v>
      </c>
      <c r="D786" s="1">
        <v>1</v>
      </c>
      <c r="E786" s="4">
        <f t="shared" ref="E786" si="272">C786*Taux5+C786</f>
        <v>416</v>
      </c>
      <c r="F786" s="4">
        <f t="shared" ref="F786" si="273">C786*Taux6+C786</f>
        <v>424</v>
      </c>
      <c r="G786" s="4">
        <f t="shared" ref="G786" si="274">C786*Taux7+C786</f>
        <v>440</v>
      </c>
      <c r="H786" s="4">
        <f t="shared" ref="H786" si="275">C786*Taux8+C786</f>
        <v>496</v>
      </c>
      <c r="I786" s="1" t="s">
        <v>3</v>
      </c>
      <c r="J786" s="1" t="s">
        <v>3</v>
      </c>
      <c r="K786" s="1" t="s">
        <v>4</v>
      </c>
      <c r="L786" s="1" t="s">
        <v>3</v>
      </c>
      <c r="M786" s="1" t="s">
        <v>3</v>
      </c>
      <c r="N786" s="1" t="s">
        <v>3</v>
      </c>
      <c r="O786" s="1" t="s">
        <v>3</v>
      </c>
      <c r="P786" s="1" t="s">
        <v>3</v>
      </c>
    </row>
    <row r="787" spans="1:16" hidden="1" outlineLevel="1">
      <c r="A787" s="23" t="s">
        <v>765</v>
      </c>
      <c r="B787" s="24" t="s">
        <v>135</v>
      </c>
      <c r="C787" s="34">
        <v>600</v>
      </c>
      <c r="D787" s="1">
        <v>1</v>
      </c>
      <c r="E787" s="4">
        <f t="shared" si="260"/>
        <v>624</v>
      </c>
      <c r="F787" s="4">
        <f t="shared" si="261"/>
        <v>636</v>
      </c>
      <c r="G787" s="4">
        <f t="shared" si="262"/>
        <v>660</v>
      </c>
      <c r="H787" s="4">
        <f t="shared" si="263"/>
        <v>744</v>
      </c>
      <c r="I787" s="1" t="s">
        <v>3</v>
      </c>
      <c r="J787" s="1" t="s">
        <v>3</v>
      </c>
      <c r="K787" s="1" t="s">
        <v>4</v>
      </c>
      <c r="L787" s="1" t="s">
        <v>3</v>
      </c>
      <c r="M787" s="1" t="s">
        <v>3</v>
      </c>
      <c r="N787" s="1" t="s">
        <v>3</v>
      </c>
      <c r="O787" s="1" t="s">
        <v>3</v>
      </c>
      <c r="P787" s="1" t="s">
        <v>3</v>
      </c>
    </row>
    <row r="788" spans="1:16" hidden="1" outlineLevel="1">
      <c r="A788" s="23" t="s">
        <v>1579</v>
      </c>
      <c r="B788" s="24" t="s">
        <v>135</v>
      </c>
      <c r="C788" s="34">
        <v>900</v>
      </c>
      <c r="D788" s="1">
        <v>1</v>
      </c>
      <c r="E788" s="4">
        <f t="shared" si="260"/>
        <v>936</v>
      </c>
      <c r="F788" s="4">
        <f t="shared" si="261"/>
        <v>954</v>
      </c>
      <c r="G788" s="4">
        <f t="shared" si="262"/>
        <v>990</v>
      </c>
      <c r="H788" s="4">
        <f t="shared" si="263"/>
        <v>1116</v>
      </c>
      <c r="I788" s="1" t="s">
        <v>3</v>
      </c>
      <c r="J788" s="1" t="s">
        <v>4</v>
      </c>
      <c r="K788" s="1" t="s">
        <v>3</v>
      </c>
      <c r="L788" s="1" t="s">
        <v>3</v>
      </c>
      <c r="M788" s="1" t="s">
        <v>3</v>
      </c>
      <c r="N788" s="1" t="s">
        <v>3</v>
      </c>
      <c r="O788" s="1" t="s">
        <v>3</v>
      </c>
      <c r="P788" s="1" t="s">
        <v>3</v>
      </c>
    </row>
    <row r="789" spans="1:16" hidden="1" outlineLevel="1">
      <c r="A789" s="23" t="s">
        <v>770</v>
      </c>
      <c r="B789" s="24" t="s">
        <v>135</v>
      </c>
      <c r="C789" s="34">
        <v>22000</v>
      </c>
      <c r="D789" s="1">
        <v>1</v>
      </c>
      <c r="E789" s="4">
        <f t="shared" ref="E789:E810" si="276">C789*Taux5+C789</f>
        <v>22880</v>
      </c>
      <c r="F789" s="4">
        <f t="shared" ref="F789:F810" si="277">C789*Taux6+C789</f>
        <v>23320</v>
      </c>
      <c r="G789" s="4">
        <f t="shared" ref="G789:G810" si="278">C789*Taux7+C789</f>
        <v>24200</v>
      </c>
      <c r="H789" s="4">
        <f t="shared" ref="H789:H810" si="279">C789*Taux8+C789</f>
        <v>27280</v>
      </c>
      <c r="I789" s="1" t="s">
        <v>4</v>
      </c>
      <c r="J789" s="1" t="s">
        <v>3</v>
      </c>
      <c r="K789" s="1" t="s">
        <v>3</v>
      </c>
      <c r="L789" s="1" t="s">
        <v>3</v>
      </c>
      <c r="M789" s="1" t="s">
        <v>3</v>
      </c>
      <c r="N789" s="1" t="s">
        <v>3</v>
      </c>
      <c r="O789" s="1" t="s">
        <v>3</v>
      </c>
      <c r="P789" s="1" t="s">
        <v>3</v>
      </c>
    </row>
    <row r="790" spans="1:16" hidden="1" outlineLevel="1">
      <c r="A790" s="23" t="s">
        <v>1581</v>
      </c>
      <c r="B790" s="24" t="s">
        <v>135</v>
      </c>
      <c r="C790" s="34">
        <v>10000</v>
      </c>
      <c r="D790" s="1">
        <v>1</v>
      </c>
      <c r="E790" s="4">
        <f t="shared" ref="E790" si="280">C790*Taux5+C790</f>
        <v>10400</v>
      </c>
      <c r="F790" s="4">
        <f t="shared" ref="F790" si="281">C790*Taux6+C790</f>
        <v>10600</v>
      </c>
      <c r="G790" s="4">
        <f t="shared" ref="G790" si="282">C790*Taux7+C790</f>
        <v>11000</v>
      </c>
      <c r="H790" s="4">
        <f t="shared" ref="H790" si="283">C790*Taux8+C790</f>
        <v>12400</v>
      </c>
      <c r="I790" s="1" t="s">
        <v>4</v>
      </c>
      <c r="J790" s="1" t="s">
        <v>3</v>
      </c>
      <c r="K790" s="1" t="s">
        <v>3</v>
      </c>
      <c r="L790" s="1" t="s">
        <v>3</v>
      </c>
      <c r="M790" s="1" t="s">
        <v>3</v>
      </c>
      <c r="N790" s="1" t="s">
        <v>3</v>
      </c>
      <c r="O790" s="1" t="s">
        <v>3</v>
      </c>
      <c r="P790" s="1" t="s">
        <v>3</v>
      </c>
    </row>
    <row r="791" spans="1:16" hidden="1" outlineLevel="1">
      <c r="A791" s="23" t="s">
        <v>1580</v>
      </c>
      <c r="B791" s="24" t="s">
        <v>135</v>
      </c>
      <c r="C791" s="34">
        <v>20000</v>
      </c>
      <c r="D791" s="1">
        <v>1</v>
      </c>
      <c r="E791" s="4">
        <f t="shared" si="276"/>
        <v>20800</v>
      </c>
      <c r="F791" s="4">
        <f t="shared" si="277"/>
        <v>21200</v>
      </c>
      <c r="G791" s="4">
        <f t="shared" si="278"/>
        <v>22000</v>
      </c>
      <c r="H791" s="4">
        <f t="shared" si="279"/>
        <v>24800</v>
      </c>
      <c r="I791" s="1" t="s">
        <v>3</v>
      </c>
      <c r="J791" s="1" t="s">
        <v>3</v>
      </c>
      <c r="K791" s="1" t="s">
        <v>3</v>
      </c>
      <c r="L791" s="1" t="s">
        <v>3</v>
      </c>
      <c r="M791" s="1" t="s">
        <v>3</v>
      </c>
      <c r="N791" s="1" t="s">
        <v>3</v>
      </c>
      <c r="O791" s="1" t="s">
        <v>3</v>
      </c>
      <c r="P791" s="1" t="s">
        <v>4</v>
      </c>
    </row>
    <row r="792" spans="1:16" hidden="1" outlineLevel="1">
      <c r="A792" s="23" t="s">
        <v>1582</v>
      </c>
      <c r="B792" s="24" t="s">
        <v>135</v>
      </c>
      <c r="C792" s="34">
        <v>30000</v>
      </c>
      <c r="D792" s="1">
        <v>1</v>
      </c>
      <c r="E792" s="4">
        <f t="shared" ref="E792" si="284">C792*Taux5+C792</f>
        <v>31200</v>
      </c>
      <c r="F792" s="4">
        <f t="shared" ref="F792" si="285">C792*Taux6+C792</f>
        <v>31800</v>
      </c>
      <c r="G792" s="4">
        <f t="shared" ref="G792" si="286">C792*Taux7+C792</f>
        <v>33000</v>
      </c>
      <c r="H792" s="4">
        <f t="shared" ref="H792" si="287">C792*Taux8+C792</f>
        <v>37200</v>
      </c>
      <c r="I792" s="1" t="s">
        <v>3</v>
      </c>
      <c r="J792" s="1" t="s">
        <v>3</v>
      </c>
      <c r="K792" s="1" t="s">
        <v>3</v>
      </c>
      <c r="L792" s="1" t="s">
        <v>3</v>
      </c>
      <c r="M792" s="1" t="s">
        <v>3</v>
      </c>
      <c r="N792" s="1" t="s">
        <v>3</v>
      </c>
      <c r="O792" s="1" t="s">
        <v>3</v>
      </c>
      <c r="P792" s="1" t="s">
        <v>4</v>
      </c>
    </row>
    <row r="793" spans="1:16" hidden="1" outlineLevel="1">
      <c r="A793" s="23" t="s">
        <v>767</v>
      </c>
      <c r="B793" s="24" t="s">
        <v>135</v>
      </c>
      <c r="C793" s="34">
        <v>25000</v>
      </c>
      <c r="D793" s="1">
        <v>1</v>
      </c>
      <c r="E793" s="4">
        <f t="shared" si="276"/>
        <v>26000</v>
      </c>
      <c r="F793" s="4">
        <f t="shared" si="277"/>
        <v>26500</v>
      </c>
      <c r="G793" s="4">
        <f t="shared" si="278"/>
        <v>27500</v>
      </c>
      <c r="H793" s="4">
        <f t="shared" si="279"/>
        <v>31000</v>
      </c>
      <c r="I793" s="1" t="s">
        <v>3</v>
      </c>
      <c r="J793" s="1" t="s">
        <v>3</v>
      </c>
      <c r="K793" s="1" t="s">
        <v>3</v>
      </c>
      <c r="L793" s="1" t="s">
        <v>3</v>
      </c>
      <c r="M793" s="1" t="s">
        <v>3</v>
      </c>
      <c r="N793" s="1" t="s">
        <v>3</v>
      </c>
      <c r="O793" s="1" t="s">
        <v>4</v>
      </c>
      <c r="P793" s="1" t="s">
        <v>3</v>
      </c>
    </row>
    <row r="794" spans="1:16" hidden="1" outlineLevel="1">
      <c r="A794" s="23" t="s">
        <v>1588</v>
      </c>
      <c r="B794" s="24" t="s">
        <v>135</v>
      </c>
      <c r="C794" s="34">
        <v>1500</v>
      </c>
      <c r="D794" s="23">
        <v>1</v>
      </c>
      <c r="E794" s="4">
        <f t="shared" ref="E794" si="288">C794*Taux5+C794</f>
        <v>1560</v>
      </c>
      <c r="F794" s="4">
        <f t="shared" ref="F794" si="289">C794*Taux6+C794</f>
        <v>1590</v>
      </c>
      <c r="G794" s="4">
        <f t="shared" ref="G794" si="290">C794*Taux7+C794</f>
        <v>1650</v>
      </c>
      <c r="H794" s="4">
        <f t="shared" ref="H794" si="291">C794*Taux8+C794</f>
        <v>1860</v>
      </c>
      <c r="I794" s="1" t="s">
        <v>3</v>
      </c>
      <c r="J794" s="1" t="s">
        <v>3</v>
      </c>
      <c r="K794" s="1" t="s">
        <v>3</v>
      </c>
      <c r="L794" s="1" t="s">
        <v>3</v>
      </c>
      <c r="M794" s="1" t="s">
        <v>3</v>
      </c>
      <c r="N794" s="1" t="s">
        <v>4</v>
      </c>
      <c r="O794" s="1" t="s">
        <v>3</v>
      </c>
      <c r="P794" s="1" t="s">
        <v>3</v>
      </c>
    </row>
    <row r="795" spans="1:16" hidden="1" outlineLevel="1">
      <c r="A795" s="23" t="s">
        <v>1589</v>
      </c>
      <c r="B795" s="24" t="s">
        <v>135</v>
      </c>
      <c r="C795" s="34">
        <v>3000</v>
      </c>
      <c r="D795" s="23">
        <v>1</v>
      </c>
      <c r="E795" s="4">
        <f t="shared" si="276"/>
        <v>3120</v>
      </c>
      <c r="F795" s="4">
        <f t="shared" si="277"/>
        <v>3180</v>
      </c>
      <c r="G795" s="4">
        <f t="shared" si="278"/>
        <v>3300</v>
      </c>
      <c r="H795" s="4">
        <f t="shared" si="279"/>
        <v>3720</v>
      </c>
      <c r="I795" s="1" t="s">
        <v>3</v>
      </c>
      <c r="J795" s="1" t="s">
        <v>3</v>
      </c>
      <c r="K795" s="1" t="s">
        <v>3</v>
      </c>
      <c r="L795" s="1" t="s">
        <v>3</v>
      </c>
      <c r="M795" s="1" t="s">
        <v>3</v>
      </c>
      <c r="N795" s="1" t="s">
        <v>4</v>
      </c>
      <c r="O795" s="1" t="s">
        <v>3</v>
      </c>
      <c r="P795" s="1" t="s">
        <v>3</v>
      </c>
    </row>
    <row r="796" spans="1:16" hidden="1" outlineLevel="1">
      <c r="A796" s="23" t="s">
        <v>1594</v>
      </c>
      <c r="B796" s="24" t="s">
        <v>135</v>
      </c>
      <c r="C796" s="34">
        <v>2000</v>
      </c>
      <c r="D796" s="23">
        <v>1</v>
      </c>
      <c r="E796" s="4">
        <f t="shared" ref="E796:E797" si="292">C796*Taux5+C796</f>
        <v>2080</v>
      </c>
      <c r="F796" s="4">
        <f t="shared" ref="F796:F797" si="293">C796*Taux6+C796</f>
        <v>2120</v>
      </c>
      <c r="G796" s="4">
        <f t="shared" ref="G796:G797" si="294">C796*Taux7+C796</f>
        <v>2200</v>
      </c>
      <c r="H796" s="4">
        <f t="shared" ref="H796:H797" si="295">C796*Taux8+C796</f>
        <v>2480</v>
      </c>
      <c r="I796" s="1" t="s">
        <v>3</v>
      </c>
      <c r="J796" s="1" t="s">
        <v>3</v>
      </c>
      <c r="K796" s="1" t="s">
        <v>3</v>
      </c>
      <c r="L796" s="1" t="s">
        <v>3</v>
      </c>
      <c r="M796" s="1" t="s">
        <v>4</v>
      </c>
      <c r="N796" s="1" t="s">
        <v>3</v>
      </c>
      <c r="O796" s="1" t="s">
        <v>3</v>
      </c>
      <c r="P796" s="1" t="s">
        <v>3</v>
      </c>
    </row>
    <row r="797" spans="1:16" hidden="1" outlineLevel="1">
      <c r="A797" s="23" t="s">
        <v>1595</v>
      </c>
      <c r="B797" s="24" t="s">
        <v>135</v>
      </c>
      <c r="C797" s="34">
        <v>4000</v>
      </c>
      <c r="D797" s="23">
        <v>1</v>
      </c>
      <c r="E797" s="4">
        <f t="shared" si="292"/>
        <v>4160</v>
      </c>
      <c r="F797" s="4">
        <f t="shared" si="293"/>
        <v>4240</v>
      </c>
      <c r="G797" s="4">
        <f t="shared" si="294"/>
        <v>4400</v>
      </c>
      <c r="H797" s="4">
        <f t="shared" si="295"/>
        <v>4960</v>
      </c>
      <c r="I797" s="1" t="s">
        <v>3</v>
      </c>
      <c r="J797" s="1" t="s">
        <v>3</v>
      </c>
      <c r="K797" s="1" t="s">
        <v>3</v>
      </c>
      <c r="L797" s="1" t="s">
        <v>3</v>
      </c>
      <c r="M797" s="1" t="s">
        <v>4</v>
      </c>
      <c r="N797" s="1" t="s">
        <v>3</v>
      </c>
      <c r="O797" s="1" t="s">
        <v>3</v>
      </c>
      <c r="P797" s="1" t="s">
        <v>3</v>
      </c>
    </row>
    <row r="798" spans="1:16" hidden="1" outlineLevel="1">
      <c r="A798" s="23" t="s">
        <v>1596</v>
      </c>
      <c r="B798" s="24" t="s">
        <v>135</v>
      </c>
      <c r="C798" s="34">
        <v>6000</v>
      </c>
      <c r="D798" s="23">
        <v>1</v>
      </c>
      <c r="E798" s="4">
        <f t="shared" si="276"/>
        <v>6240</v>
      </c>
      <c r="F798" s="4">
        <f t="shared" si="277"/>
        <v>6360</v>
      </c>
      <c r="G798" s="4">
        <f t="shared" si="278"/>
        <v>6600</v>
      </c>
      <c r="H798" s="4">
        <f t="shared" si="279"/>
        <v>7440</v>
      </c>
      <c r="I798" s="1" t="s">
        <v>3</v>
      </c>
      <c r="J798" s="1" t="s">
        <v>3</v>
      </c>
      <c r="K798" s="1" t="s">
        <v>3</v>
      </c>
      <c r="L798" s="1" t="s">
        <v>4</v>
      </c>
      <c r="M798" s="1" t="s">
        <v>3</v>
      </c>
      <c r="N798" s="1" t="s">
        <v>3</v>
      </c>
      <c r="O798" s="1" t="s">
        <v>3</v>
      </c>
      <c r="P798" s="1" t="s">
        <v>3</v>
      </c>
    </row>
    <row r="799" spans="1:16" hidden="1" outlineLevel="1">
      <c r="A799" s="23" t="s">
        <v>1584</v>
      </c>
      <c r="B799" s="24" t="s">
        <v>135</v>
      </c>
      <c r="C799" s="34">
        <v>3000</v>
      </c>
      <c r="D799" s="23">
        <v>1</v>
      </c>
      <c r="E799" s="4">
        <f t="shared" ref="E799:E800" si="296">C799*Taux5+C799</f>
        <v>3120</v>
      </c>
      <c r="F799" s="4">
        <f t="shared" ref="F799:F800" si="297">C799*Taux6+C799</f>
        <v>3180</v>
      </c>
      <c r="G799" s="4">
        <f t="shared" ref="G799:G800" si="298">C799*Taux7+C799</f>
        <v>3300</v>
      </c>
      <c r="H799" s="4">
        <f t="shared" ref="H799:H800" si="299">C799*Taux8+C799</f>
        <v>3720</v>
      </c>
      <c r="I799" s="1" t="s">
        <v>3</v>
      </c>
      <c r="J799" s="1" t="s">
        <v>3</v>
      </c>
      <c r="K799" s="1" t="s">
        <v>3</v>
      </c>
      <c r="L799" s="1" t="s">
        <v>4</v>
      </c>
      <c r="M799" s="1" t="s">
        <v>3</v>
      </c>
      <c r="N799" s="1" t="s">
        <v>3</v>
      </c>
      <c r="O799" s="1" t="s">
        <v>3</v>
      </c>
      <c r="P799" s="1" t="s">
        <v>3</v>
      </c>
    </row>
    <row r="800" spans="1:16" hidden="1" outlineLevel="1">
      <c r="A800" s="23" t="s">
        <v>1585</v>
      </c>
      <c r="B800" s="24" t="s">
        <v>135</v>
      </c>
      <c r="C800" s="34">
        <v>6000</v>
      </c>
      <c r="D800" s="23">
        <v>1</v>
      </c>
      <c r="E800" s="4">
        <f t="shared" si="296"/>
        <v>6240</v>
      </c>
      <c r="F800" s="4">
        <f t="shared" si="297"/>
        <v>6360</v>
      </c>
      <c r="G800" s="4">
        <f t="shared" si="298"/>
        <v>6600</v>
      </c>
      <c r="H800" s="4">
        <f t="shared" si="299"/>
        <v>7440</v>
      </c>
      <c r="I800" s="1" t="s">
        <v>3</v>
      </c>
      <c r="J800" s="1" t="s">
        <v>3</v>
      </c>
      <c r="K800" s="1" t="s">
        <v>4</v>
      </c>
      <c r="L800" s="1" t="s">
        <v>3</v>
      </c>
      <c r="M800" s="1" t="s">
        <v>3</v>
      </c>
      <c r="N800" s="1" t="s">
        <v>3</v>
      </c>
      <c r="O800" s="1" t="s">
        <v>3</v>
      </c>
      <c r="P800" s="1" t="s">
        <v>3</v>
      </c>
    </row>
    <row r="801" spans="1:16" hidden="1" outlineLevel="1">
      <c r="A801" s="23" t="s">
        <v>1586</v>
      </c>
      <c r="B801" s="24" t="s">
        <v>135</v>
      </c>
      <c r="C801" s="34">
        <v>9000</v>
      </c>
      <c r="D801" s="23">
        <v>1</v>
      </c>
      <c r="E801" s="4">
        <f t="shared" si="276"/>
        <v>9360</v>
      </c>
      <c r="F801" s="4">
        <f t="shared" si="277"/>
        <v>9540</v>
      </c>
      <c r="G801" s="4">
        <f t="shared" si="278"/>
        <v>9900</v>
      </c>
      <c r="H801" s="4">
        <f t="shared" si="279"/>
        <v>11160</v>
      </c>
      <c r="I801" s="1" t="s">
        <v>3</v>
      </c>
      <c r="J801" s="1" t="s">
        <v>3</v>
      </c>
      <c r="K801" s="1" t="s">
        <v>4</v>
      </c>
      <c r="L801" s="1" t="s">
        <v>3</v>
      </c>
      <c r="M801" s="1" t="s">
        <v>3</v>
      </c>
      <c r="N801" s="1" t="s">
        <v>3</v>
      </c>
      <c r="O801" s="1" t="s">
        <v>3</v>
      </c>
      <c r="P801" s="1" t="s">
        <v>3</v>
      </c>
    </row>
    <row r="802" spans="1:16" hidden="1" outlineLevel="1">
      <c r="A802" s="23" t="s">
        <v>620</v>
      </c>
      <c r="B802" s="24" t="s">
        <v>135</v>
      </c>
      <c r="C802" s="34">
        <v>15000</v>
      </c>
      <c r="D802" s="23">
        <v>1</v>
      </c>
      <c r="E802" s="4">
        <f t="shared" si="276"/>
        <v>15600</v>
      </c>
      <c r="F802" s="4">
        <f t="shared" si="277"/>
        <v>15900</v>
      </c>
      <c r="G802" s="4">
        <f t="shared" si="278"/>
        <v>16500</v>
      </c>
      <c r="H802" s="4">
        <f t="shared" si="279"/>
        <v>18600</v>
      </c>
      <c r="I802" s="1" t="s">
        <v>3</v>
      </c>
      <c r="J802" s="1" t="s">
        <v>4</v>
      </c>
      <c r="K802" s="1" t="s">
        <v>3</v>
      </c>
      <c r="L802" s="1" t="s">
        <v>3</v>
      </c>
      <c r="M802" s="1" t="s">
        <v>3</v>
      </c>
      <c r="N802" s="1" t="s">
        <v>3</v>
      </c>
      <c r="O802" s="1" t="s">
        <v>3</v>
      </c>
      <c r="P802" s="1" t="s">
        <v>3</v>
      </c>
    </row>
    <row r="803" spans="1:16" hidden="1" outlineLevel="1">
      <c r="A803" s="23" t="s">
        <v>621</v>
      </c>
      <c r="B803" s="24" t="s">
        <v>135</v>
      </c>
      <c r="C803" s="34">
        <v>30000</v>
      </c>
      <c r="D803" s="1">
        <v>1</v>
      </c>
      <c r="E803" s="4">
        <f t="shared" si="276"/>
        <v>31200</v>
      </c>
      <c r="F803" s="4">
        <f t="shared" si="277"/>
        <v>31800</v>
      </c>
      <c r="G803" s="4">
        <f t="shared" si="278"/>
        <v>33000</v>
      </c>
      <c r="H803" s="4">
        <f t="shared" si="279"/>
        <v>37200</v>
      </c>
      <c r="I803" s="1" t="s">
        <v>3</v>
      </c>
      <c r="J803" s="1" t="s">
        <v>4</v>
      </c>
      <c r="K803" s="1" t="s">
        <v>3</v>
      </c>
      <c r="L803" s="1" t="s">
        <v>3</v>
      </c>
      <c r="M803" s="1" t="s">
        <v>3</v>
      </c>
      <c r="N803" s="1" t="s">
        <v>3</v>
      </c>
      <c r="O803" s="1" t="s">
        <v>3</v>
      </c>
      <c r="P803" s="1" t="s">
        <v>3</v>
      </c>
    </row>
    <row r="804" spans="1:16" hidden="1" outlineLevel="1">
      <c r="A804" s="23" t="s">
        <v>744</v>
      </c>
      <c r="B804" s="24" t="s">
        <v>135</v>
      </c>
      <c r="C804" s="34">
        <v>17500</v>
      </c>
      <c r="D804" s="1">
        <v>1</v>
      </c>
      <c r="E804" s="4">
        <f t="shared" si="276"/>
        <v>18200</v>
      </c>
      <c r="F804" s="4">
        <f t="shared" si="277"/>
        <v>18550</v>
      </c>
      <c r="G804" s="4">
        <f t="shared" si="278"/>
        <v>19250</v>
      </c>
      <c r="H804" s="4">
        <f t="shared" si="279"/>
        <v>21700</v>
      </c>
      <c r="I804" s="1" t="s">
        <v>4</v>
      </c>
      <c r="J804" s="1" t="s">
        <v>3</v>
      </c>
      <c r="K804" s="1" t="s">
        <v>3</v>
      </c>
      <c r="L804" s="1" t="s">
        <v>3</v>
      </c>
      <c r="M804" s="1" t="s">
        <v>3</v>
      </c>
      <c r="N804" s="1" t="s">
        <v>3</v>
      </c>
      <c r="O804" s="1" t="s">
        <v>3</v>
      </c>
      <c r="P804" s="1" t="s">
        <v>3</v>
      </c>
    </row>
    <row r="805" spans="1:16" hidden="1" outlineLevel="1">
      <c r="A805" s="23" t="s">
        <v>1590</v>
      </c>
      <c r="B805" s="24" t="s">
        <v>135</v>
      </c>
      <c r="C805" s="34">
        <v>7500</v>
      </c>
      <c r="D805" s="1">
        <v>1</v>
      </c>
      <c r="E805" s="4">
        <f t="shared" ref="E805" si="300">C805*Taux5+C805</f>
        <v>7800</v>
      </c>
      <c r="F805" s="4">
        <f t="shared" ref="F805" si="301">C805*Taux6+C805</f>
        <v>7950</v>
      </c>
      <c r="G805" s="4">
        <f t="shared" ref="G805" si="302">C805*Taux7+C805</f>
        <v>8250</v>
      </c>
      <c r="H805" s="4">
        <f t="shared" ref="H805" si="303">C805*Taux8+C805</f>
        <v>9300</v>
      </c>
      <c r="I805" s="1" t="s">
        <v>4</v>
      </c>
      <c r="J805" s="1" t="s">
        <v>3</v>
      </c>
      <c r="K805" s="1" t="s">
        <v>3</v>
      </c>
      <c r="L805" s="1" t="s">
        <v>3</v>
      </c>
      <c r="M805" s="1" t="s">
        <v>3</v>
      </c>
      <c r="N805" s="1" t="s">
        <v>3</v>
      </c>
      <c r="O805" s="1" t="s">
        <v>3</v>
      </c>
      <c r="P805" s="1" t="s">
        <v>3</v>
      </c>
    </row>
    <row r="806" spans="1:16" hidden="1" outlineLevel="1">
      <c r="A806" s="23" t="s">
        <v>1591</v>
      </c>
      <c r="B806" s="24" t="s">
        <v>135</v>
      </c>
      <c r="C806" s="34">
        <v>10000</v>
      </c>
      <c r="D806" s="1">
        <v>1</v>
      </c>
      <c r="E806" s="4">
        <f t="shared" si="276"/>
        <v>10400</v>
      </c>
      <c r="F806" s="4">
        <f t="shared" si="277"/>
        <v>10600</v>
      </c>
      <c r="G806" s="4">
        <f t="shared" si="278"/>
        <v>11000</v>
      </c>
      <c r="H806" s="4">
        <f t="shared" si="279"/>
        <v>12400</v>
      </c>
      <c r="I806" s="1" t="s">
        <v>3</v>
      </c>
      <c r="J806" s="1" t="s">
        <v>3</v>
      </c>
      <c r="K806" s="1" t="s">
        <v>3</v>
      </c>
      <c r="L806" s="1" t="s">
        <v>3</v>
      </c>
      <c r="M806" s="1" t="s">
        <v>3</v>
      </c>
      <c r="N806" s="1" t="s">
        <v>3</v>
      </c>
      <c r="O806" s="1" t="s">
        <v>3</v>
      </c>
      <c r="P806" s="1" t="s">
        <v>4</v>
      </c>
    </row>
    <row r="807" spans="1:16" hidden="1" outlineLevel="1">
      <c r="A807" s="23" t="s">
        <v>750</v>
      </c>
      <c r="B807" s="24" t="s">
        <v>135</v>
      </c>
      <c r="C807" s="34">
        <v>1000</v>
      </c>
      <c r="D807" s="1">
        <v>1</v>
      </c>
      <c r="E807" s="4">
        <f t="shared" si="276"/>
        <v>1040</v>
      </c>
      <c r="F807" s="4">
        <f t="shared" si="277"/>
        <v>1060</v>
      </c>
      <c r="G807" s="4">
        <f t="shared" si="278"/>
        <v>1100</v>
      </c>
      <c r="H807" s="4">
        <f t="shared" si="279"/>
        <v>1240</v>
      </c>
      <c r="I807" s="1" t="s">
        <v>3</v>
      </c>
      <c r="J807" s="1" t="s">
        <v>3</v>
      </c>
      <c r="K807" s="1" t="s">
        <v>3</v>
      </c>
      <c r="L807" s="1" t="s">
        <v>3</v>
      </c>
      <c r="M807" s="1" t="s">
        <v>3</v>
      </c>
      <c r="N807" s="1" t="s">
        <v>3</v>
      </c>
      <c r="O807" s="1" t="s">
        <v>4</v>
      </c>
      <c r="P807" s="1" t="s">
        <v>3</v>
      </c>
    </row>
    <row r="808" spans="1:16" hidden="1" outlineLevel="1">
      <c r="A808" s="23" t="s">
        <v>1592</v>
      </c>
      <c r="B808" s="24" t="s">
        <v>135</v>
      </c>
      <c r="C808" s="34">
        <v>4000</v>
      </c>
      <c r="D808" s="1">
        <v>1</v>
      </c>
      <c r="E808" s="4">
        <f t="shared" si="276"/>
        <v>4160</v>
      </c>
      <c r="F808" s="4">
        <f t="shared" si="277"/>
        <v>4240</v>
      </c>
      <c r="G808" s="4">
        <f t="shared" si="278"/>
        <v>4400</v>
      </c>
      <c r="H808" s="4">
        <f t="shared" si="279"/>
        <v>4960</v>
      </c>
      <c r="I808" s="1" t="s">
        <v>3</v>
      </c>
      <c r="J808" s="1" t="s">
        <v>3</v>
      </c>
      <c r="K808" s="1" t="s">
        <v>3</v>
      </c>
      <c r="L808" s="1" t="s">
        <v>3</v>
      </c>
      <c r="M808" s="1" t="s">
        <v>3</v>
      </c>
      <c r="N808" s="1" t="s">
        <v>4</v>
      </c>
      <c r="O808" s="1" t="s">
        <v>3</v>
      </c>
      <c r="P808" s="1" t="s">
        <v>3</v>
      </c>
    </row>
    <row r="809" spans="1:16" hidden="1" outlineLevel="1">
      <c r="A809" s="23" t="s">
        <v>1593</v>
      </c>
      <c r="B809" s="24" t="s">
        <v>135</v>
      </c>
      <c r="C809" s="34">
        <v>6000</v>
      </c>
      <c r="D809" s="1">
        <v>1</v>
      </c>
      <c r="E809" s="4">
        <f t="shared" ref="E809" si="304">C809*Taux5+C809</f>
        <v>6240</v>
      </c>
      <c r="F809" s="4">
        <f t="shared" ref="F809" si="305">C809*Taux6+C809</f>
        <v>6360</v>
      </c>
      <c r="G809" s="4">
        <f t="shared" ref="G809" si="306">C809*Taux7+C809</f>
        <v>6600</v>
      </c>
      <c r="H809" s="4">
        <f t="shared" ref="H809" si="307">C809*Taux8+C809</f>
        <v>7440</v>
      </c>
      <c r="I809" s="1" t="s">
        <v>3</v>
      </c>
      <c r="J809" s="1" t="s">
        <v>3</v>
      </c>
      <c r="K809" s="1" t="s">
        <v>3</v>
      </c>
      <c r="L809" s="1" t="s">
        <v>3</v>
      </c>
      <c r="M809" s="1" t="s">
        <v>3</v>
      </c>
      <c r="N809" s="1" t="s">
        <v>4</v>
      </c>
      <c r="O809" s="1" t="s">
        <v>3</v>
      </c>
      <c r="P809" s="1" t="s">
        <v>3</v>
      </c>
    </row>
    <row r="810" spans="1:16" hidden="1" outlineLevel="1">
      <c r="A810" s="23" t="s">
        <v>749</v>
      </c>
      <c r="B810" s="24" t="s">
        <v>135</v>
      </c>
      <c r="C810" s="34">
        <v>12500</v>
      </c>
      <c r="D810" s="1">
        <v>1</v>
      </c>
      <c r="E810" s="4">
        <f t="shared" si="276"/>
        <v>13000</v>
      </c>
      <c r="F810" s="4">
        <f t="shared" si="277"/>
        <v>13250</v>
      </c>
      <c r="G810" s="4">
        <f t="shared" si="278"/>
        <v>13750</v>
      </c>
      <c r="H810" s="4">
        <f t="shared" si="279"/>
        <v>15500</v>
      </c>
      <c r="I810" s="1" t="s">
        <v>3</v>
      </c>
      <c r="J810" s="1" t="s">
        <v>3</v>
      </c>
      <c r="K810" s="1" t="s">
        <v>3</v>
      </c>
      <c r="L810" s="1" t="s">
        <v>3</v>
      </c>
      <c r="M810" s="1" t="s">
        <v>4</v>
      </c>
      <c r="N810" s="1" t="s">
        <v>3</v>
      </c>
      <c r="O810" s="1" t="s">
        <v>3</v>
      </c>
      <c r="P810" s="1" t="s">
        <v>3</v>
      </c>
    </row>
    <row r="811" spans="1:16" collapsed="1">
      <c r="B811" s="26"/>
      <c r="C811" s="8"/>
      <c r="E811" s="4"/>
      <c r="F811" s="4"/>
      <c r="G811" s="4"/>
      <c r="H811" s="4"/>
    </row>
    <row r="812" spans="1:16">
      <c r="B812" s="26"/>
      <c r="C812" s="8"/>
      <c r="E812" s="4"/>
      <c r="F812" s="4"/>
      <c r="G812" s="4"/>
      <c r="H812" s="4"/>
    </row>
    <row r="813" spans="1:16">
      <c r="B813" s="26"/>
      <c r="C813" s="8"/>
      <c r="E813" s="4"/>
      <c r="F813" s="4"/>
      <c r="G813" s="4"/>
      <c r="H813" s="4"/>
    </row>
    <row r="814" spans="1:16">
      <c r="B814" s="26"/>
      <c r="C814" s="8"/>
      <c r="E814" s="4"/>
      <c r="F814" s="4"/>
      <c r="G814" s="4"/>
      <c r="H814" s="4"/>
    </row>
    <row r="815" spans="1:16">
      <c r="B815" s="26"/>
      <c r="C815" s="8"/>
      <c r="E815" s="4"/>
      <c r="F815" s="4"/>
      <c r="G815" s="4"/>
      <c r="H815" s="4"/>
    </row>
    <row r="816" spans="1:16">
      <c r="B816" s="26"/>
      <c r="C816" s="8"/>
      <c r="E816" s="4"/>
      <c r="F816" s="4"/>
      <c r="G816" s="4"/>
      <c r="H816" s="4"/>
    </row>
    <row r="817" spans="2:8">
      <c r="B817" s="26"/>
      <c r="C817" s="8"/>
      <c r="E817" s="4"/>
      <c r="F817" s="4"/>
      <c r="G817" s="4"/>
      <c r="H817" s="4"/>
    </row>
    <row r="818" spans="2:8">
      <c r="B818" s="26"/>
      <c r="C818" s="8"/>
      <c r="E818" s="4"/>
      <c r="F818" s="4"/>
      <c r="G818" s="4"/>
      <c r="H818" s="4"/>
    </row>
    <row r="819" spans="2:8">
      <c r="B819" s="26"/>
      <c r="C819" s="8"/>
      <c r="E819" s="4"/>
      <c r="F819" s="4"/>
      <c r="G819" s="4"/>
      <c r="H819" s="4"/>
    </row>
    <row r="820" spans="2:8">
      <c r="B820" s="26"/>
      <c r="C820" s="8"/>
      <c r="E820" s="4"/>
      <c r="F820" s="4"/>
      <c r="G820" s="4"/>
      <c r="H820" s="4"/>
    </row>
    <row r="821" spans="2:8">
      <c r="B821" s="26"/>
      <c r="C821" s="8"/>
      <c r="E821" s="4"/>
      <c r="F821" s="4"/>
      <c r="G821" s="4"/>
      <c r="H821" s="4"/>
    </row>
    <row r="822" spans="2:8">
      <c r="B822" s="26"/>
      <c r="C822" s="8"/>
      <c r="E822" s="4"/>
      <c r="F822" s="4"/>
      <c r="G822" s="4"/>
      <c r="H822" s="4"/>
    </row>
    <row r="823" spans="2:8">
      <c r="B823" s="26"/>
      <c r="C823" s="8"/>
      <c r="E823" s="4"/>
      <c r="F823" s="4"/>
      <c r="G823" s="4"/>
      <c r="H823" s="4"/>
    </row>
    <row r="824" spans="2:8">
      <c r="B824" s="26"/>
      <c r="C824" s="8"/>
      <c r="E824" s="4"/>
      <c r="F824" s="4"/>
      <c r="G824" s="4"/>
      <c r="H824" s="4"/>
    </row>
    <row r="825" spans="2:8">
      <c r="B825" s="26"/>
      <c r="C825" s="8"/>
      <c r="E825" s="4"/>
      <c r="F825" s="4"/>
      <c r="G825" s="4"/>
      <c r="H825" s="4"/>
    </row>
    <row r="826" spans="2:8">
      <c r="B826" s="26"/>
      <c r="C826" s="8"/>
      <c r="E826" s="4"/>
      <c r="F826" s="4"/>
      <c r="G826" s="4"/>
      <c r="H826" s="4"/>
    </row>
    <row r="827" spans="2:8">
      <c r="B827" s="26"/>
      <c r="C827" s="8"/>
      <c r="E827" s="4"/>
      <c r="F827" s="4"/>
      <c r="G827" s="4"/>
      <c r="H827" s="4"/>
    </row>
    <row r="828" spans="2:8">
      <c r="B828" s="26"/>
      <c r="C828" s="8"/>
      <c r="E828" s="4"/>
      <c r="F828" s="4"/>
      <c r="G828" s="4"/>
      <c r="H828" s="4"/>
    </row>
    <row r="829" spans="2:8">
      <c r="B829" s="26"/>
      <c r="C829" s="8"/>
      <c r="E829" s="4"/>
      <c r="F829" s="4"/>
      <c r="G829" s="4"/>
      <c r="H829" s="4"/>
    </row>
    <row r="830" spans="2:8">
      <c r="B830" s="26"/>
      <c r="C830" s="8"/>
      <c r="E830" s="4"/>
      <c r="F830" s="4"/>
      <c r="G830" s="4"/>
      <c r="H830" s="4"/>
    </row>
    <row r="831" spans="2:8">
      <c r="B831" s="26"/>
      <c r="C831" s="8"/>
      <c r="E831" s="4"/>
      <c r="F831" s="4"/>
      <c r="G831" s="4"/>
      <c r="H831" s="4"/>
    </row>
    <row r="832" spans="2:8">
      <c r="B832" s="26"/>
      <c r="C832" s="8"/>
      <c r="E832" s="4"/>
      <c r="F832" s="4"/>
      <c r="G832" s="4"/>
      <c r="H832" s="4"/>
    </row>
    <row r="833" spans="2:8">
      <c r="B833" s="26"/>
      <c r="C833" s="8"/>
      <c r="E833" s="4"/>
      <c r="F833" s="4"/>
      <c r="G833" s="4"/>
      <c r="H833" s="4"/>
    </row>
    <row r="834" spans="2:8">
      <c r="B834" s="26"/>
      <c r="C834" s="8"/>
      <c r="E834" s="4"/>
      <c r="F834" s="4"/>
      <c r="G834" s="4"/>
      <c r="H834" s="4"/>
    </row>
    <row r="835" spans="2:8">
      <c r="B835" s="26"/>
      <c r="C835" s="8"/>
      <c r="E835" s="4"/>
      <c r="F835" s="4"/>
      <c r="G835" s="4"/>
      <c r="H835" s="4"/>
    </row>
    <row r="836" spans="2:8">
      <c r="B836" s="26"/>
      <c r="C836" s="8"/>
      <c r="E836" s="4"/>
      <c r="F836" s="4"/>
      <c r="G836" s="4"/>
      <c r="H836" s="4"/>
    </row>
    <row r="837" spans="2:8">
      <c r="B837" s="26"/>
      <c r="C837" s="8"/>
      <c r="E837" s="4"/>
      <c r="F837" s="4"/>
      <c r="G837" s="4"/>
      <c r="H837" s="4"/>
    </row>
    <row r="838" spans="2:8">
      <c r="B838" s="26"/>
      <c r="C838" s="8"/>
      <c r="E838" s="4"/>
      <c r="F838" s="4"/>
      <c r="G838" s="4"/>
      <c r="H838" s="4"/>
    </row>
    <row r="839" spans="2:8">
      <c r="B839" s="26"/>
      <c r="C839" s="8"/>
      <c r="E839" s="4"/>
      <c r="F839" s="4"/>
      <c r="G839" s="4"/>
      <c r="H839" s="4"/>
    </row>
    <row r="840" spans="2:8">
      <c r="B840" s="26"/>
      <c r="C840" s="8"/>
      <c r="E840" s="4"/>
      <c r="F840" s="4"/>
      <c r="G840" s="4"/>
      <c r="H840" s="4"/>
    </row>
    <row r="841" spans="2:8">
      <c r="B841" s="26"/>
      <c r="C841" s="8"/>
      <c r="E841" s="4"/>
      <c r="F841" s="4"/>
      <c r="G841" s="4"/>
      <c r="H841" s="4"/>
    </row>
    <row r="842" spans="2:8">
      <c r="B842" s="26"/>
      <c r="C842" s="8"/>
      <c r="E842" s="4"/>
      <c r="F842" s="4"/>
      <c r="G842" s="4"/>
      <c r="H842" s="4"/>
    </row>
    <row r="843" spans="2:8">
      <c r="B843" s="26"/>
      <c r="C843" s="8"/>
      <c r="E843" s="4"/>
      <c r="F843" s="4"/>
      <c r="G843" s="4"/>
      <c r="H843" s="4"/>
    </row>
    <row r="844" spans="2:8">
      <c r="B844" s="26"/>
      <c r="C844" s="8"/>
      <c r="E844" s="4"/>
      <c r="F844" s="4"/>
      <c r="G844" s="4"/>
      <c r="H844" s="4"/>
    </row>
    <row r="845" spans="2:8">
      <c r="B845" s="26"/>
      <c r="C845" s="8"/>
      <c r="E845" s="4"/>
      <c r="F845" s="4"/>
      <c r="G845" s="4"/>
      <c r="H845" s="4"/>
    </row>
    <row r="846" spans="2:8">
      <c r="B846" s="26"/>
      <c r="C846" s="8"/>
      <c r="E846" s="4"/>
      <c r="F846" s="4"/>
      <c r="G846" s="4"/>
      <c r="H846" s="4"/>
    </row>
    <row r="847" spans="2:8">
      <c r="B847" s="26"/>
      <c r="C847" s="8"/>
      <c r="E847" s="4"/>
      <c r="F847" s="4"/>
      <c r="G847" s="4"/>
      <c r="H847" s="4"/>
    </row>
    <row r="848" spans="2:8">
      <c r="B848" s="26"/>
      <c r="C848" s="8"/>
      <c r="E848" s="4"/>
      <c r="F848" s="4"/>
      <c r="G848" s="4"/>
      <c r="H848" s="4"/>
    </row>
    <row r="849" spans="2:8">
      <c r="B849" s="26"/>
      <c r="C849" s="8"/>
      <c r="E849" s="4"/>
      <c r="F849" s="4"/>
      <c r="G849" s="4"/>
      <c r="H849" s="4"/>
    </row>
    <row r="850" spans="2:8">
      <c r="B850" s="26"/>
      <c r="C850" s="8"/>
      <c r="E850" s="4"/>
      <c r="F850" s="4"/>
      <c r="G850" s="4"/>
      <c r="H850" s="4"/>
    </row>
    <row r="851" spans="2:8">
      <c r="B851" s="26"/>
      <c r="C851" s="8"/>
      <c r="E851" s="4"/>
      <c r="F851" s="4"/>
      <c r="G851" s="4"/>
      <c r="H851" s="4"/>
    </row>
    <row r="852" spans="2:8">
      <c r="B852" s="26"/>
      <c r="C852" s="8"/>
      <c r="E852" s="4"/>
      <c r="F852" s="4"/>
      <c r="G852" s="4"/>
      <c r="H852" s="4"/>
    </row>
    <row r="853" spans="2:8">
      <c r="B853" s="26"/>
      <c r="C853" s="8"/>
      <c r="E853" s="4"/>
      <c r="F853" s="4"/>
      <c r="G853" s="4"/>
      <c r="H853" s="4"/>
    </row>
    <row r="854" spans="2:8">
      <c r="B854" s="26"/>
      <c r="C854" s="8"/>
      <c r="E854" s="4"/>
      <c r="F854" s="4"/>
      <c r="G854" s="4"/>
      <c r="H854" s="4"/>
    </row>
    <row r="855" spans="2:8">
      <c r="B855" s="26"/>
      <c r="C855" s="8"/>
      <c r="E855" s="4"/>
      <c r="F855" s="4"/>
      <c r="G855" s="4"/>
      <c r="H855" s="4"/>
    </row>
    <row r="856" spans="2:8">
      <c r="B856" s="26"/>
      <c r="C856" s="8"/>
      <c r="E856" s="4"/>
      <c r="F856" s="4"/>
      <c r="G856" s="4"/>
      <c r="H856" s="4"/>
    </row>
    <row r="857" spans="2:8">
      <c r="B857" s="26"/>
      <c r="C857" s="8"/>
      <c r="E857" s="4"/>
      <c r="F857" s="4"/>
      <c r="G857" s="4"/>
      <c r="H857" s="4"/>
    </row>
    <row r="858" spans="2:8">
      <c r="B858" s="26"/>
      <c r="C858" s="8"/>
      <c r="E858" s="4"/>
      <c r="F858" s="4"/>
      <c r="G858" s="4"/>
      <c r="H858" s="4"/>
    </row>
    <row r="859" spans="2:8">
      <c r="B859" s="26"/>
      <c r="C859" s="8"/>
      <c r="E859" s="4"/>
      <c r="F859" s="4"/>
      <c r="G859" s="4"/>
      <c r="H859" s="4"/>
    </row>
    <row r="860" spans="2:8">
      <c r="B860" s="26"/>
      <c r="C860" s="8"/>
      <c r="E860" s="4"/>
      <c r="F860" s="4"/>
      <c r="G860" s="4"/>
      <c r="H860" s="4"/>
    </row>
    <row r="861" spans="2:8">
      <c r="B861" s="26"/>
      <c r="C861" s="8"/>
      <c r="E861" s="4"/>
      <c r="F861" s="4"/>
      <c r="G861" s="4"/>
      <c r="H861" s="4"/>
    </row>
    <row r="862" spans="2:8">
      <c r="B862" s="26"/>
      <c r="C862" s="8"/>
      <c r="E862" s="4"/>
      <c r="F862" s="4"/>
      <c r="G862" s="4"/>
      <c r="H862" s="4"/>
    </row>
    <row r="863" spans="2:8">
      <c r="B863" s="26"/>
      <c r="C863" s="8"/>
      <c r="E863" s="4"/>
      <c r="F863" s="4"/>
      <c r="G863" s="4"/>
      <c r="H863" s="4"/>
    </row>
    <row r="864" spans="2:8">
      <c r="B864" s="26"/>
      <c r="C864" s="8"/>
      <c r="E864" s="4"/>
      <c r="F864" s="4"/>
      <c r="G864" s="4"/>
      <c r="H864" s="4"/>
    </row>
    <row r="865" spans="2:8">
      <c r="B865" s="26"/>
      <c r="C865" s="8"/>
      <c r="E865" s="4"/>
      <c r="F865" s="4"/>
      <c r="G865" s="4"/>
      <c r="H865" s="4"/>
    </row>
    <row r="866" spans="2:8">
      <c r="B866" s="26"/>
      <c r="C866" s="8"/>
      <c r="E866" s="4"/>
      <c r="F866" s="4"/>
      <c r="G866" s="4"/>
      <c r="H866" s="4"/>
    </row>
    <row r="867" spans="2:8">
      <c r="B867" s="26"/>
      <c r="C867" s="8"/>
      <c r="E867" s="4"/>
      <c r="F867" s="4"/>
      <c r="G867" s="4"/>
      <c r="H867" s="4"/>
    </row>
    <row r="868" spans="2:8">
      <c r="E868" s="4"/>
      <c r="F868" s="4"/>
      <c r="G868" s="4"/>
      <c r="H868" s="4"/>
    </row>
    <row r="869" spans="2:8">
      <c r="E869" s="4"/>
      <c r="F869" s="4"/>
      <c r="G869" s="4"/>
      <c r="H869" s="4"/>
    </row>
    <row r="870" spans="2:8">
      <c r="E870" s="4"/>
      <c r="F870" s="4"/>
      <c r="G870" s="4"/>
      <c r="H870" s="4"/>
    </row>
    <row r="871" spans="2:8">
      <c r="E871" s="4"/>
      <c r="F871" s="4"/>
      <c r="G871" s="4"/>
      <c r="H871" s="4"/>
    </row>
    <row r="872" spans="2:8">
      <c r="E872" s="4"/>
      <c r="F872" s="4"/>
      <c r="G872" s="4"/>
      <c r="H872" s="4"/>
    </row>
    <row r="873" spans="2:8">
      <c r="E873" s="4"/>
      <c r="F873" s="4"/>
      <c r="G873" s="4"/>
      <c r="H873" s="4"/>
    </row>
    <row r="874" spans="2:8">
      <c r="E874" s="4"/>
      <c r="F874" s="4"/>
      <c r="G874" s="4"/>
      <c r="H874" s="4"/>
    </row>
    <row r="875" spans="2:8">
      <c r="E875" s="4"/>
      <c r="F875" s="4"/>
      <c r="G875" s="4"/>
      <c r="H875" s="4"/>
    </row>
    <row r="876" spans="2:8">
      <c r="E876" s="4"/>
      <c r="F876" s="4"/>
      <c r="G876" s="4"/>
      <c r="H876" s="4"/>
    </row>
    <row r="877" spans="2:8">
      <c r="E877" s="4"/>
      <c r="F877" s="4"/>
      <c r="G877" s="4"/>
      <c r="H877" s="4"/>
    </row>
    <row r="878" spans="2:8">
      <c r="E878" s="4"/>
      <c r="F878" s="4"/>
      <c r="G878" s="4"/>
      <c r="H878" s="4"/>
    </row>
  </sheetData>
  <sortState ref="A380:C412">
    <sortCondition ref="A380"/>
  </sortState>
  <mergeCells count="36">
    <mergeCell ref="E594:H594"/>
    <mergeCell ref="I594:P594"/>
    <mergeCell ref="E675:H675"/>
    <mergeCell ref="I675:P675"/>
    <mergeCell ref="E699:H699"/>
    <mergeCell ref="I699:P699"/>
    <mergeCell ref="E531:H531"/>
    <mergeCell ref="I531:P531"/>
    <mergeCell ref="E567:H567"/>
    <mergeCell ref="I567:P567"/>
    <mergeCell ref="E444:H444"/>
    <mergeCell ref="I444:P444"/>
    <mergeCell ref="E465:H465"/>
    <mergeCell ref="I465:P465"/>
    <mergeCell ref="E500:H500"/>
    <mergeCell ref="I500:P500"/>
    <mergeCell ref="E240:H240"/>
    <mergeCell ref="I240:P240"/>
    <mergeCell ref="E387:H387"/>
    <mergeCell ref="I387:P387"/>
    <mergeCell ref="E412:H412"/>
    <mergeCell ref="I412:P412"/>
    <mergeCell ref="E217:H217"/>
    <mergeCell ref="I217:P217"/>
    <mergeCell ref="E3:H3"/>
    <mergeCell ref="I3:P3"/>
    <mergeCell ref="I69:P69"/>
    <mergeCell ref="E69:H69"/>
    <mergeCell ref="E90:H90"/>
    <mergeCell ref="I90:P90"/>
    <mergeCell ref="E153:H153"/>
    <mergeCell ref="I153:P153"/>
    <mergeCell ref="E170:H170"/>
    <mergeCell ref="I170:P170"/>
    <mergeCell ref="E191:H191"/>
    <mergeCell ref="I191:P191"/>
  </mergeCells>
  <pageMargins left="0.25" right="0.25"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Y18"/>
  <sheetViews>
    <sheetView workbookViewId="0">
      <selection activeCell="M13" sqref="M13"/>
    </sheetView>
  </sheetViews>
  <sheetFormatPr defaultRowHeight="15"/>
  <cols>
    <col min="3" max="4" width="13.140625" bestFit="1" customWidth="1"/>
    <col min="5" max="12" width="2" style="1" customWidth="1"/>
  </cols>
  <sheetData>
    <row r="1" spans="1:25">
      <c r="E1" s="80" t="s">
        <v>5</v>
      </c>
      <c r="F1" s="80"/>
      <c r="G1" s="80"/>
      <c r="H1" s="80"/>
      <c r="I1" s="80"/>
      <c r="J1" s="80"/>
      <c r="K1" s="80"/>
      <c r="L1" s="80"/>
      <c r="T1" s="83" t="s">
        <v>784</v>
      </c>
      <c r="U1" s="83"/>
      <c r="V1" s="83"/>
      <c r="W1" s="83"/>
      <c r="X1" s="83"/>
      <c r="Y1" s="83"/>
    </row>
    <row r="2" spans="1:25">
      <c r="B2" t="s">
        <v>776</v>
      </c>
      <c r="C2" t="s">
        <v>777</v>
      </c>
      <c r="D2" t="s">
        <v>858</v>
      </c>
      <c r="E2" s="1">
        <v>1</v>
      </c>
      <c r="F2" s="1">
        <v>2</v>
      </c>
      <c r="G2" s="1">
        <v>3</v>
      </c>
      <c r="H2" s="1">
        <v>4</v>
      </c>
      <c r="I2" s="1">
        <v>5</v>
      </c>
      <c r="J2" s="1">
        <v>6</v>
      </c>
      <c r="K2" s="1">
        <v>7</v>
      </c>
      <c r="L2" s="1">
        <v>8</v>
      </c>
      <c r="V2" s="54">
        <f>Taux5</f>
        <v>0.04</v>
      </c>
      <c r="W2" s="54">
        <f>Taux6</f>
        <v>0.06</v>
      </c>
      <c r="X2" s="54">
        <f>Taux7</f>
        <v>0.1</v>
      </c>
      <c r="Y2" s="54">
        <f>Taux8</f>
        <v>0.24</v>
      </c>
    </row>
    <row r="3" spans="1:25">
      <c r="A3" s="60">
        <v>-5</v>
      </c>
      <c r="B3" s="61">
        <v>1200</v>
      </c>
      <c r="C3" s="61">
        <v>1100</v>
      </c>
      <c r="D3" s="61">
        <v>1800</v>
      </c>
      <c r="E3" s="1" t="s">
        <v>3</v>
      </c>
      <c r="F3" s="1" t="s">
        <v>3</v>
      </c>
      <c r="G3" s="1" t="s">
        <v>3</v>
      </c>
      <c r="H3" s="1" t="s">
        <v>3</v>
      </c>
      <c r="I3" s="1" t="s">
        <v>3</v>
      </c>
      <c r="J3" s="1" t="s">
        <v>3</v>
      </c>
      <c r="K3" s="1" t="s">
        <v>3</v>
      </c>
      <c r="L3" s="1" t="s">
        <v>4</v>
      </c>
      <c r="T3" s="1" t="s">
        <v>816</v>
      </c>
      <c r="U3" s="8">
        <v>15</v>
      </c>
      <c r="V3" s="53">
        <f t="shared" ref="V3:V18" si="0">U3*Taux5+U3</f>
        <v>15.6</v>
      </c>
      <c r="W3" s="53">
        <f t="shared" ref="W3:W18" si="1">U3*Taux6+U3</f>
        <v>15.9</v>
      </c>
      <c r="X3" s="53">
        <f t="shared" ref="X3:X18" si="2">U3*Taux7+U3</f>
        <v>16.5</v>
      </c>
      <c r="Y3" s="53">
        <f t="shared" ref="Y3:Y18" si="3">U3*Taux8+U3</f>
        <v>18.600000000000001</v>
      </c>
    </row>
    <row r="4" spans="1:25">
      <c r="A4" s="60">
        <v>-4</v>
      </c>
      <c r="B4" s="61">
        <v>1000</v>
      </c>
      <c r="C4" s="61">
        <v>900</v>
      </c>
      <c r="D4" s="61">
        <v>1200</v>
      </c>
      <c r="E4" s="1" t="s">
        <v>3</v>
      </c>
      <c r="F4" s="1" t="s">
        <v>3</v>
      </c>
      <c r="G4" s="1" t="s">
        <v>3</v>
      </c>
      <c r="H4" s="1" t="s">
        <v>3</v>
      </c>
      <c r="I4" s="1" t="s">
        <v>3</v>
      </c>
      <c r="J4" s="1" t="s">
        <v>3</v>
      </c>
      <c r="K4" s="1" t="s">
        <v>4</v>
      </c>
      <c r="L4" s="1" t="s">
        <v>4</v>
      </c>
      <c r="T4" s="1" t="s">
        <v>815</v>
      </c>
      <c r="U4" s="1">
        <v>25</v>
      </c>
      <c r="V4" s="53">
        <f t="shared" si="0"/>
        <v>26</v>
      </c>
      <c r="W4" s="53">
        <f t="shared" si="1"/>
        <v>26.5</v>
      </c>
      <c r="X4" s="53">
        <f t="shared" si="2"/>
        <v>27.5</v>
      </c>
      <c r="Y4" s="53">
        <f t="shared" si="3"/>
        <v>31</v>
      </c>
    </row>
    <row r="5" spans="1:25">
      <c r="A5" s="60">
        <v>-3</v>
      </c>
      <c r="B5" s="61">
        <v>800</v>
      </c>
      <c r="C5" s="61">
        <v>700</v>
      </c>
      <c r="D5" s="61">
        <v>900</v>
      </c>
      <c r="E5" s="1" t="s">
        <v>3</v>
      </c>
      <c r="F5" s="1" t="s">
        <v>3</v>
      </c>
      <c r="G5" s="1" t="s">
        <v>3</v>
      </c>
      <c r="H5" s="1" t="s">
        <v>3</v>
      </c>
      <c r="I5" s="1" t="s">
        <v>3</v>
      </c>
      <c r="J5" s="1" t="s">
        <v>4</v>
      </c>
      <c r="K5" s="1" t="s">
        <v>4</v>
      </c>
      <c r="L5" s="1" t="s">
        <v>4</v>
      </c>
      <c r="T5" s="1" t="s">
        <v>817</v>
      </c>
      <c r="U5" s="1">
        <v>10</v>
      </c>
      <c r="V5" s="53">
        <f t="shared" si="0"/>
        <v>10.4</v>
      </c>
      <c r="W5" s="53">
        <f t="shared" si="1"/>
        <v>10.6</v>
      </c>
      <c r="X5" s="53">
        <f t="shared" si="2"/>
        <v>11</v>
      </c>
      <c r="Y5" s="53">
        <f t="shared" si="3"/>
        <v>12.4</v>
      </c>
    </row>
    <row r="6" spans="1:25">
      <c r="A6" s="60">
        <v>-2</v>
      </c>
      <c r="B6" s="61">
        <v>600</v>
      </c>
      <c r="C6" s="61">
        <v>500</v>
      </c>
      <c r="D6" s="61">
        <v>600</v>
      </c>
      <c r="E6" s="1" t="s">
        <v>3</v>
      </c>
      <c r="F6" s="1" t="s">
        <v>3</v>
      </c>
      <c r="G6" s="1" t="s">
        <v>3</v>
      </c>
      <c r="H6" s="1" t="s">
        <v>3</v>
      </c>
      <c r="I6" s="1" t="s">
        <v>4</v>
      </c>
      <c r="J6" s="1" t="s">
        <v>4</v>
      </c>
      <c r="K6" s="1" t="s">
        <v>4</v>
      </c>
      <c r="L6" s="1" t="s">
        <v>4</v>
      </c>
      <c r="T6" s="1" t="s">
        <v>818</v>
      </c>
      <c r="U6" s="1">
        <v>50</v>
      </c>
      <c r="V6" s="53">
        <f t="shared" si="0"/>
        <v>52</v>
      </c>
      <c r="W6" s="53">
        <f t="shared" si="1"/>
        <v>53</v>
      </c>
      <c r="X6" s="53">
        <f t="shared" si="2"/>
        <v>55</v>
      </c>
      <c r="Y6" s="53">
        <f t="shared" si="3"/>
        <v>62</v>
      </c>
    </row>
    <row r="7" spans="1:25">
      <c r="A7" s="62">
        <v>-1</v>
      </c>
      <c r="B7" s="61">
        <v>400</v>
      </c>
      <c r="C7" s="61">
        <v>300</v>
      </c>
      <c r="D7" s="61">
        <v>300</v>
      </c>
      <c r="E7" s="1" t="s">
        <v>3</v>
      </c>
      <c r="F7" s="1" t="s">
        <v>3</v>
      </c>
      <c r="G7" s="1" t="s">
        <v>3</v>
      </c>
      <c r="H7" s="1" t="s">
        <v>4</v>
      </c>
      <c r="I7" s="1" t="s">
        <v>4</v>
      </c>
      <c r="J7" s="1" t="s">
        <v>4</v>
      </c>
      <c r="K7" s="1" t="s">
        <v>4</v>
      </c>
      <c r="L7" s="1" t="s">
        <v>4</v>
      </c>
      <c r="T7" s="1" t="s">
        <v>819</v>
      </c>
      <c r="U7" s="1">
        <v>10</v>
      </c>
      <c r="V7" s="53">
        <f t="shared" si="0"/>
        <v>10.4</v>
      </c>
      <c r="W7" s="53">
        <f t="shared" si="1"/>
        <v>10.6</v>
      </c>
      <c r="X7" s="53">
        <f t="shared" si="2"/>
        <v>11</v>
      </c>
      <c r="Y7" s="53">
        <f t="shared" si="3"/>
        <v>12.4</v>
      </c>
    </row>
    <row r="8" spans="1:25">
      <c r="A8" s="60">
        <v>0</v>
      </c>
      <c r="B8" s="61">
        <v>0</v>
      </c>
      <c r="C8" s="61">
        <v>0</v>
      </c>
      <c r="D8" s="61">
        <v>0</v>
      </c>
      <c r="E8" s="1" t="s">
        <v>3</v>
      </c>
      <c r="F8" s="1" t="s">
        <v>4</v>
      </c>
      <c r="G8" s="1" t="s">
        <v>4</v>
      </c>
      <c r="H8" s="1" t="s">
        <v>4</v>
      </c>
      <c r="I8" s="1" t="s">
        <v>4</v>
      </c>
      <c r="J8" s="1" t="s">
        <v>4</v>
      </c>
      <c r="K8" s="1" t="s">
        <v>4</v>
      </c>
      <c r="L8" s="1" t="s">
        <v>4</v>
      </c>
      <c r="T8" s="1" t="s">
        <v>820</v>
      </c>
      <c r="U8" s="1">
        <v>15</v>
      </c>
      <c r="V8" s="53">
        <f t="shared" si="0"/>
        <v>15.6</v>
      </c>
      <c r="W8" s="53">
        <f t="shared" si="1"/>
        <v>15.9</v>
      </c>
      <c r="X8" s="53">
        <f t="shared" si="2"/>
        <v>16.5</v>
      </c>
      <c r="Y8" s="53">
        <f t="shared" si="3"/>
        <v>18.600000000000001</v>
      </c>
    </row>
    <row r="9" spans="1:25">
      <c r="A9" s="62" t="s">
        <v>779</v>
      </c>
      <c r="B9" s="61">
        <v>2000</v>
      </c>
      <c r="C9" s="61">
        <v>1000</v>
      </c>
      <c r="D9" s="61">
        <v>3000</v>
      </c>
      <c r="E9" s="1" t="s">
        <v>3</v>
      </c>
      <c r="F9" s="1" t="s">
        <v>3</v>
      </c>
      <c r="G9" s="1" t="s">
        <v>3</v>
      </c>
      <c r="H9" s="1" t="s">
        <v>4</v>
      </c>
      <c r="I9" s="1" t="s">
        <v>4</v>
      </c>
      <c r="J9" s="1" t="s">
        <v>4</v>
      </c>
      <c r="K9" s="1" t="s">
        <v>4</v>
      </c>
      <c r="L9" s="1" t="s">
        <v>4</v>
      </c>
      <c r="T9" s="1" t="s">
        <v>1233</v>
      </c>
      <c r="U9" s="1">
        <v>100</v>
      </c>
      <c r="V9" s="53">
        <f t="shared" si="0"/>
        <v>104</v>
      </c>
      <c r="W9" s="53">
        <f t="shared" si="1"/>
        <v>106</v>
      </c>
      <c r="X9" s="53">
        <f t="shared" si="2"/>
        <v>110</v>
      </c>
      <c r="Y9" s="53">
        <f t="shared" si="3"/>
        <v>124</v>
      </c>
    </row>
    <row r="10" spans="1:25">
      <c r="A10" s="62" t="s">
        <v>780</v>
      </c>
      <c r="B10" s="61">
        <v>4000</v>
      </c>
      <c r="C10" s="61">
        <v>2000</v>
      </c>
      <c r="D10" s="61">
        <v>6000</v>
      </c>
      <c r="E10" s="1" t="s">
        <v>3</v>
      </c>
      <c r="F10" s="1" t="s">
        <v>3</v>
      </c>
      <c r="G10" s="1" t="s">
        <v>3</v>
      </c>
      <c r="H10" s="1" t="s">
        <v>3</v>
      </c>
      <c r="I10" s="1" t="s">
        <v>4</v>
      </c>
      <c r="J10" s="1" t="s">
        <v>4</v>
      </c>
      <c r="K10" s="1" t="s">
        <v>4</v>
      </c>
      <c r="L10" s="1" t="s">
        <v>4</v>
      </c>
      <c r="T10" s="1" t="s">
        <v>1237</v>
      </c>
      <c r="U10" s="1">
        <v>17</v>
      </c>
      <c r="V10" s="53">
        <f t="shared" si="0"/>
        <v>17.68</v>
      </c>
      <c r="W10" s="53">
        <f t="shared" si="1"/>
        <v>18.02</v>
      </c>
      <c r="X10" s="53">
        <f t="shared" si="2"/>
        <v>18.7</v>
      </c>
      <c r="Y10" s="53">
        <f t="shared" si="3"/>
        <v>21.08</v>
      </c>
    </row>
    <row r="11" spans="1:25">
      <c r="A11" s="62" t="s">
        <v>781</v>
      </c>
      <c r="B11" s="61">
        <v>7000</v>
      </c>
      <c r="C11" s="61">
        <v>6000</v>
      </c>
      <c r="D11" s="61">
        <v>9000</v>
      </c>
      <c r="E11" s="1" t="s">
        <v>3</v>
      </c>
      <c r="F11" s="1" t="s">
        <v>3</v>
      </c>
      <c r="G11" s="1" t="s">
        <v>3</v>
      </c>
      <c r="H11" s="1" t="s">
        <v>3</v>
      </c>
      <c r="I11" s="1" t="s">
        <v>3</v>
      </c>
      <c r="J11" s="1" t="s">
        <v>4</v>
      </c>
      <c r="K11" s="1" t="s">
        <v>4</v>
      </c>
      <c r="L11" s="1" t="s">
        <v>4</v>
      </c>
      <c r="T11" s="1" t="s">
        <v>1247</v>
      </c>
      <c r="U11" s="1">
        <v>100</v>
      </c>
      <c r="V11" s="53">
        <f t="shared" si="0"/>
        <v>104</v>
      </c>
      <c r="W11" s="53">
        <f t="shared" si="1"/>
        <v>106</v>
      </c>
      <c r="X11" s="53">
        <f t="shared" si="2"/>
        <v>110</v>
      </c>
      <c r="Y11" s="53">
        <f t="shared" si="3"/>
        <v>124</v>
      </c>
    </row>
    <row r="12" spans="1:25">
      <c r="A12" s="62" t="s">
        <v>782</v>
      </c>
      <c r="B12" s="61">
        <v>10000</v>
      </c>
      <c r="C12" s="61">
        <v>8000</v>
      </c>
      <c r="D12" s="61">
        <v>12000</v>
      </c>
      <c r="E12" s="1" t="s">
        <v>3</v>
      </c>
      <c r="F12" s="1" t="s">
        <v>3</v>
      </c>
      <c r="G12" s="1" t="s">
        <v>3</v>
      </c>
      <c r="H12" s="1" t="s">
        <v>3</v>
      </c>
      <c r="I12" s="1" t="s">
        <v>3</v>
      </c>
      <c r="J12" s="1" t="s">
        <v>3</v>
      </c>
      <c r="K12" s="1" t="s">
        <v>4</v>
      </c>
      <c r="L12" s="1" t="s">
        <v>4</v>
      </c>
      <c r="T12" s="1" t="s">
        <v>1250</v>
      </c>
      <c r="U12" s="1">
        <v>50</v>
      </c>
      <c r="V12" s="53">
        <f t="shared" si="0"/>
        <v>52</v>
      </c>
      <c r="W12" s="53">
        <f t="shared" si="1"/>
        <v>53</v>
      </c>
      <c r="X12" s="53">
        <f t="shared" si="2"/>
        <v>55</v>
      </c>
      <c r="Y12" s="53">
        <f t="shared" si="3"/>
        <v>62</v>
      </c>
    </row>
    <row r="13" spans="1:25">
      <c r="A13" s="62" t="s">
        <v>783</v>
      </c>
      <c r="B13" s="61">
        <v>15000</v>
      </c>
      <c r="C13" s="61">
        <v>10000</v>
      </c>
      <c r="D13" s="61">
        <v>18000</v>
      </c>
      <c r="E13" s="1" t="s">
        <v>3</v>
      </c>
      <c r="F13" s="1" t="s">
        <v>3</v>
      </c>
      <c r="G13" s="1" t="s">
        <v>3</v>
      </c>
      <c r="H13" s="1" t="s">
        <v>3</v>
      </c>
      <c r="I13" s="1" t="s">
        <v>3</v>
      </c>
      <c r="J13" s="1" t="s">
        <v>3</v>
      </c>
      <c r="K13" s="1" t="s">
        <v>3</v>
      </c>
      <c r="L13" s="1" t="s">
        <v>4</v>
      </c>
      <c r="T13" s="1" t="s">
        <v>1240</v>
      </c>
      <c r="U13" s="1">
        <v>30</v>
      </c>
      <c r="V13" s="53">
        <f t="shared" si="0"/>
        <v>31.2</v>
      </c>
      <c r="W13" s="53">
        <f t="shared" si="1"/>
        <v>31.8</v>
      </c>
      <c r="X13" s="53">
        <f t="shared" si="2"/>
        <v>33</v>
      </c>
      <c r="Y13" s="53">
        <f t="shared" si="3"/>
        <v>37.200000000000003</v>
      </c>
    </row>
    <row r="14" spans="1:25">
      <c r="T14" s="1" t="s">
        <v>1309</v>
      </c>
      <c r="U14" s="8">
        <v>17</v>
      </c>
      <c r="V14" s="53">
        <f t="shared" si="0"/>
        <v>17.68</v>
      </c>
      <c r="W14" s="53">
        <f t="shared" si="1"/>
        <v>18.02</v>
      </c>
      <c r="X14" s="53">
        <f t="shared" si="2"/>
        <v>18.7</v>
      </c>
      <c r="Y14" s="53">
        <f t="shared" si="3"/>
        <v>21.08</v>
      </c>
    </row>
    <row r="15" spans="1:25">
      <c r="T15" s="1" t="s">
        <v>1310</v>
      </c>
      <c r="U15" s="8">
        <v>12</v>
      </c>
      <c r="V15" s="53">
        <f t="shared" si="0"/>
        <v>12.48</v>
      </c>
      <c r="W15" s="53">
        <f t="shared" si="1"/>
        <v>12.72</v>
      </c>
      <c r="X15" s="53">
        <f t="shared" si="2"/>
        <v>13.2</v>
      </c>
      <c r="Y15" s="53">
        <f t="shared" si="3"/>
        <v>14.879999999999999</v>
      </c>
    </row>
    <row r="16" spans="1:25">
      <c r="T16" s="1" t="s">
        <v>1308</v>
      </c>
      <c r="U16" s="8">
        <v>15</v>
      </c>
      <c r="V16" s="53">
        <f t="shared" si="0"/>
        <v>15.6</v>
      </c>
      <c r="W16" s="53">
        <f t="shared" si="1"/>
        <v>15.9</v>
      </c>
      <c r="X16" s="53">
        <f t="shared" si="2"/>
        <v>16.5</v>
      </c>
      <c r="Y16" s="53">
        <f t="shared" si="3"/>
        <v>18.600000000000001</v>
      </c>
    </row>
    <row r="17" spans="20:25">
      <c r="T17" s="1" t="s">
        <v>1307</v>
      </c>
      <c r="U17" s="8">
        <v>50</v>
      </c>
      <c r="V17" s="53">
        <f t="shared" si="0"/>
        <v>52</v>
      </c>
      <c r="W17" s="53">
        <f t="shared" si="1"/>
        <v>53</v>
      </c>
      <c r="X17" s="53">
        <f t="shared" si="2"/>
        <v>55</v>
      </c>
      <c r="Y17" s="53">
        <f t="shared" si="3"/>
        <v>62</v>
      </c>
    </row>
    <row r="18" spans="20:25">
      <c r="T18" s="1" t="s">
        <v>821</v>
      </c>
      <c r="U18" s="1">
        <v>10</v>
      </c>
      <c r="V18" s="53">
        <f t="shared" si="0"/>
        <v>10.4</v>
      </c>
      <c r="W18" s="53">
        <f t="shared" si="1"/>
        <v>10.6</v>
      </c>
      <c r="X18" s="53">
        <f t="shared" si="2"/>
        <v>11</v>
      </c>
      <c r="Y18" s="53">
        <f t="shared" si="3"/>
        <v>12.4</v>
      </c>
    </row>
  </sheetData>
  <mergeCells count="2">
    <mergeCell ref="T1:Y1"/>
    <mergeCell ref="E1:L1"/>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dimension ref="A1:L133"/>
  <sheetViews>
    <sheetView topLeftCell="A67" workbookViewId="0">
      <selection activeCell="A97" sqref="A97:E97"/>
    </sheetView>
  </sheetViews>
  <sheetFormatPr defaultRowHeight="15"/>
  <cols>
    <col min="1" max="2" width="9.140625" style="13"/>
    <col min="3" max="3" width="9.85546875" style="13" customWidth="1"/>
    <col min="4" max="4" width="11.140625" style="13" customWidth="1"/>
    <col min="5" max="5" width="10.85546875" style="13" customWidth="1"/>
    <col min="6" max="9" width="9.140625" style="13"/>
    <col min="10" max="10" width="9.85546875" style="13" customWidth="1"/>
    <col min="11" max="11" width="11.42578125" style="13" bestFit="1" customWidth="1"/>
    <col min="12" max="12" width="11.85546875" style="13" customWidth="1"/>
    <col min="13" max="16384" width="9.140625" style="13"/>
  </cols>
  <sheetData>
    <row r="1" spans="1:12">
      <c r="A1" s="86" t="s">
        <v>216</v>
      </c>
      <c r="B1" s="86"/>
      <c r="C1" s="86"/>
      <c r="D1" s="86"/>
      <c r="E1" s="86"/>
      <c r="H1" s="91" t="s">
        <v>885</v>
      </c>
      <c r="I1" s="92"/>
      <c r="J1" s="92"/>
      <c r="K1" s="92"/>
      <c r="L1" s="93"/>
    </row>
    <row r="2" spans="1:12">
      <c r="A2" s="84" t="s">
        <v>219</v>
      </c>
      <c r="B2" s="84"/>
      <c r="C2" s="84"/>
      <c r="D2" s="16" t="s">
        <v>221</v>
      </c>
      <c r="E2" s="17" t="s">
        <v>218</v>
      </c>
      <c r="H2" s="94" t="s">
        <v>279</v>
      </c>
      <c r="I2" s="84"/>
      <c r="J2" s="84"/>
      <c r="K2" s="16" t="s">
        <v>222</v>
      </c>
      <c r="L2" s="18" t="s">
        <v>218</v>
      </c>
    </row>
    <row r="3" spans="1:12">
      <c r="A3" s="85" t="s">
        <v>220</v>
      </c>
      <c r="B3" s="85"/>
      <c r="C3" s="85"/>
      <c r="D3" s="85"/>
      <c r="E3" s="85"/>
      <c r="H3" s="95" t="s">
        <v>860</v>
      </c>
      <c r="I3" s="87"/>
      <c r="J3" s="87"/>
      <c r="K3" s="87"/>
      <c r="L3" s="96"/>
    </row>
    <row r="4" spans="1:12">
      <c r="A4" s="85" t="s">
        <v>867</v>
      </c>
      <c r="B4" s="85"/>
      <c r="C4" s="85"/>
      <c r="D4" s="85"/>
      <c r="E4" s="85"/>
      <c r="H4" s="97" t="s">
        <v>292</v>
      </c>
      <c r="I4" s="85"/>
      <c r="J4" s="85"/>
      <c r="K4" s="85"/>
      <c r="L4" s="98"/>
    </row>
    <row r="5" spans="1:12">
      <c r="A5" s="84" t="s">
        <v>234</v>
      </c>
      <c r="B5" s="84"/>
      <c r="C5" s="84"/>
      <c r="D5" s="16" t="s">
        <v>222</v>
      </c>
      <c r="E5" s="17" t="s">
        <v>218</v>
      </c>
      <c r="H5" s="94" t="s">
        <v>285</v>
      </c>
      <c r="I5" s="84"/>
      <c r="J5" s="84"/>
      <c r="K5" s="16" t="s">
        <v>262</v>
      </c>
      <c r="L5" s="18" t="s">
        <v>218</v>
      </c>
    </row>
    <row r="6" spans="1:12">
      <c r="A6" s="85" t="s">
        <v>224</v>
      </c>
      <c r="B6" s="85"/>
      <c r="C6" s="85"/>
      <c r="D6" s="85"/>
      <c r="E6" s="85"/>
      <c r="H6" s="95" t="s">
        <v>299</v>
      </c>
      <c r="I6" s="87"/>
      <c r="J6" s="87"/>
      <c r="K6" s="87"/>
      <c r="L6" s="96"/>
    </row>
    <row r="7" spans="1:12">
      <c r="A7" s="85" t="s">
        <v>867</v>
      </c>
      <c r="B7" s="85"/>
      <c r="C7" s="85"/>
      <c r="D7" s="85"/>
      <c r="E7" s="85"/>
      <c r="H7" s="97" t="s">
        <v>286</v>
      </c>
      <c r="I7" s="85"/>
      <c r="J7" s="85"/>
      <c r="K7" s="85"/>
      <c r="L7" s="98"/>
    </row>
    <row r="8" spans="1:12">
      <c r="A8" s="84" t="s">
        <v>868</v>
      </c>
      <c r="B8" s="84"/>
      <c r="C8" s="84"/>
      <c r="D8" s="16" t="s">
        <v>223</v>
      </c>
      <c r="E8" s="17" t="s">
        <v>218</v>
      </c>
      <c r="H8" s="94" t="s">
        <v>886</v>
      </c>
      <c r="I8" s="84"/>
      <c r="J8" s="84"/>
      <c r="K8" s="16" t="s">
        <v>863</v>
      </c>
      <c r="L8" s="18" t="s">
        <v>218</v>
      </c>
    </row>
    <row r="9" spans="1:12">
      <c r="A9" s="85" t="s">
        <v>225</v>
      </c>
      <c r="B9" s="85"/>
      <c r="C9" s="85"/>
      <c r="D9" s="85"/>
      <c r="E9" s="85"/>
      <c r="H9" s="95" t="s">
        <v>288</v>
      </c>
      <c r="I9" s="87"/>
      <c r="J9" s="87"/>
      <c r="K9" s="87"/>
      <c r="L9" s="96"/>
    </row>
    <row r="10" spans="1:12">
      <c r="A10" s="85" t="s">
        <v>861</v>
      </c>
      <c r="B10" s="85"/>
      <c r="C10" s="85"/>
      <c r="D10" s="85"/>
      <c r="E10" s="85"/>
      <c r="H10" s="97" t="s">
        <v>289</v>
      </c>
      <c r="I10" s="85"/>
      <c r="J10" s="85"/>
      <c r="K10" s="85"/>
      <c r="L10" s="98"/>
    </row>
    <row r="11" spans="1:12">
      <c r="A11" s="84" t="s">
        <v>226</v>
      </c>
      <c r="B11" s="84"/>
      <c r="C11" s="84"/>
      <c r="D11" s="16" t="s">
        <v>221</v>
      </c>
      <c r="E11" s="17" t="s">
        <v>218</v>
      </c>
      <c r="H11" s="94" t="s">
        <v>887</v>
      </c>
      <c r="I11" s="84"/>
      <c r="J11" s="84"/>
      <c r="K11" s="16" t="s">
        <v>222</v>
      </c>
      <c r="L11" s="18" t="s">
        <v>218</v>
      </c>
    </row>
    <row r="12" spans="1:12">
      <c r="A12" s="85" t="s">
        <v>227</v>
      </c>
      <c r="B12" s="85"/>
      <c r="C12" s="85"/>
      <c r="D12" s="85"/>
      <c r="E12" s="85"/>
      <c r="H12" s="95" t="s">
        <v>888</v>
      </c>
      <c r="I12" s="87"/>
      <c r="J12" s="87"/>
      <c r="K12" s="87"/>
      <c r="L12" s="96"/>
    </row>
    <row r="13" spans="1:12">
      <c r="A13" s="85" t="s">
        <v>867</v>
      </c>
      <c r="B13" s="85"/>
      <c r="C13" s="85"/>
      <c r="D13" s="85"/>
      <c r="E13" s="85"/>
      <c r="H13" s="97" t="s">
        <v>290</v>
      </c>
      <c r="I13" s="85"/>
      <c r="J13" s="85"/>
      <c r="K13" s="85"/>
      <c r="L13" s="98"/>
    </row>
    <row r="14" spans="1:12">
      <c r="A14" s="84" t="s">
        <v>233</v>
      </c>
      <c r="B14" s="84"/>
      <c r="C14" s="84"/>
      <c r="D14" s="16" t="s">
        <v>222</v>
      </c>
      <c r="E14" s="17" t="s">
        <v>218</v>
      </c>
      <c r="H14" s="94" t="s">
        <v>298</v>
      </c>
      <c r="I14" s="84"/>
      <c r="J14" s="84"/>
      <c r="K14" s="16" t="s">
        <v>222</v>
      </c>
      <c r="L14" s="18" t="s">
        <v>218</v>
      </c>
    </row>
    <row r="15" spans="1:12">
      <c r="A15" s="85" t="s">
        <v>228</v>
      </c>
      <c r="B15" s="85"/>
      <c r="C15" s="85"/>
      <c r="D15" s="85"/>
      <c r="E15" s="85"/>
      <c r="H15" s="95" t="s">
        <v>889</v>
      </c>
      <c r="I15" s="87"/>
      <c r="J15" s="87"/>
      <c r="K15" s="87"/>
      <c r="L15" s="96"/>
    </row>
    <row r="16" spans="1:12">
      <c r="A16" s="85" t="s">
        <v>867</v>
      </c>
      <c r="B16" s="85"/>
      <c r="C16" s="85"/>
      <c r="D16" s="85"/>
      <c r="E16" s="85"/>
      <c r="H16" s="97" t="s">
        <v>291</v>
      </c>
      <c r="I16" s="85"/>
      <c r="J16" s="85"/>
      <c r="K16" s="85"/>
      <c r="L16" s="98"/>
    </row>
    <row r="17" spans="1:12">
      <c r="A17" s="84" t="s">
        <v>869</v>
      </c>
      <c r="B17" s="84"/>
      <c r="C17" s="84"/>
      <c r="D17" s="16" t="s">
        <v>223</v>
      </c>
      <c r="E17" s="17" t="s">
        <v>218</v>
      </c>
      <c r="H17" s="94" t="s">
        <v>890</v>
      </c>
      <c r="I17" s="84"/>
      <c r="J17" s="84"/>
      <c r="K17" s="16" t="s">
        <v>268</v>
      </c>
      <c r="L17" s="18" t="s">
        <v>218</v>
      </c>
    </row>
    <row r="18" spans="1:12">
      <c r="A18" s="85" t="s">
        <v>229</v>
      </c>
      <c r="B18" s="85"/>
      <c r="C18" s="85"/>
      <c r="D18" s="85"/>
      <c r="E18" s="85"/>
      <c r="H18" s="95" t="s">
        <v>891</v>
      </c>
      <c r="I18" s="87"/>
      <c r="J18" s="87"/>
      <c r="K18" s="87"/>
      <c r="L18" s="96"/>
    </row>
    <row r="19" spans="1:12">
      <c r="A19" s="85" t="s">
        <v>230</v>
      </c>
      <c r="B19" s="85"/>
      <c r="C19" s="85"/>
      <c r="D19" s="85"/>
      <c r="E19" s="85"/>
      <c r="H19" s="97" t="s">
        <v>892</v>
      </c>
      <c r="I19" s="85"/>
      <c r="J19" s="85"/>
      <c r="K19" s="85"/>
      <c r="L19" s="98"/>
    </row>
    <row r="20" spans="1:12">
      <c r="A20" s="84" t="s">
        <v>231</v>
      </c>
      <c r="B20" s="84"/>
      <c r="C20" s="84"/>
      <c r="D20" s="16" t="s">
        <v>221</v>
      </c>
      <c r="E20" s="17" t="s">
        <v>218</v>
      </c>
      <c r="H20" s="94" t="s">
        <v>300</v>
      </c>
      <c r="I20" s="84"/>
      <c r="J20" s="84"/>
      <c r="K20" s="16" t="s">
        <v>222</v>
      </c>
      <c r="L20" s="18" t="s">
        <v>218</v>
      </c>
    </row>
    <row r="21" spans="1:12">
      <c r="A21" s="85" t="s">
        <v>235</v>
      </c>
      <c r="B21" s="85"/>
      <c r="C21" s="85"/>
      <c r="D21" s="85"/>
      <c r="E21" s="85"/>
      <c r="H21" s="95" t="s">
        <v>301</v>
      </c>
      <c r="I21" s="87"/>
      <c r="J21" s="87"/>
      <c r="K21" s="87"/>
      <c r="L21" s="96"/>
    </row>
    <row r="22" spans="1:12">
      <c r="A22" s="85" t="s">
        <v>867</v>
      </c>
      <c r="B22" s="85"/>
      <c r="C22" s="85"/>
      <c r="D22" s="85"/>
      <c r="E22" s="85"/>
      <c r="H22" s="97" t="s">
        <v>893</v>
      </c>
      <c r="I22" s="85"/>
      <c r="J22" s="85"/>
      <c r="K22" s="85"/>
      <c r="L22" s="98"/>
    </row>
    <row r="23" spans="1:12">
      <c r="A23" s="84" t="s">
        <v>232</v>
      </c>
      <c r="B23" s="84"/>
      <c r="C23" s="84"/>
      <c r="D23" s="16" t="s">
        <v>222</v>
      </c>
      <c r="E23" s="17" t="s">
        <v>218</v>
      </c>
      <c r="H23" s="94" t="s">
        <v>302</v>
      </c>
      <c r="I23" s="84"/>
      <c r="J23" s="84"/>
      <c r="K23" s="16" t="s">
        <v>268</v>
      </c>
      <c r="L23" s="18" t="s">
        <v>218</v>
      </c>
    </row>
    <row r="24" spans="1:12">
      <c r="A24" s="85" t="s">
        <v>236</v>
      </c>
      <c r="B24" s="85"/>
      <c r="C24" s="85"/>
      <c r="D24" s="85"/>
      <c r="E24" s="85"/>
      <c r="H24" s="95" t="s">
        <v>907</v>
      </c>
      <c r="I24" s="87"/>
      <c r="J24" s="87"/>
      <c r="K24" s="87"/>
      <c r="L24" s="96"/>
    </row>
    <row r="25" spans="1:12">
      <c r="A25" s="85" t="s">
        <v>867</v>
      </c>
      <c r="B25" s="85"/>
      <c r="C25" s="85"/>
      <c r="D25" s="85"/>
      <c r="E25" s="85"/>
      <c r="H25" s="97" t="s">
        <v>894</v>
      </c>
      <c r="I25" s="85"/>
      <c r="J25" s="85"/>
      <c r="K25" s="85"/>
      <c r="L25" s="98"/>
    </row>
    <row r="26" spans="1:12">
      <c r="A26" s="84" t="s">
        <v>870</v>
      </c>
      <c r="B26" s="84"/>
      <c r="C26" s="84"/>
      <c r="D26" s="16" t="s">
        <v>223</v>
      </c>
      <c r="E26" s="17" t="s">
        <v>218</v>
      </c>
      <c r="H26" s="94" t="s">
        <v>303</v>
      </c>
      <c r="I26" s="84"/>
      <c r="J26" s="84"/>
      <c r="K26" s="16" t="s">
        <v>268</v>
      </c>
      <c r="L26" s="18" t="s">
        <v>218</v>
      </c>
    </row>
    <row r="27" spans="1:12">
      <c r="A27" s="85" t="s">
        <v>237</v>
      </c>
      <c r="B27" s="85"/>
      <c r="C27" s="85"/>
      <c r="D27" s="85"/>
      <c r="E27" s="85"/>
      <c r="H27" s="95" t="s">
        <v>304</v>
      </c>
      <c r="I27" s="87"/>
      <c r="J27" s="87"/>
      <c r="K27" s="87"/>
      <c r="L27" s="96"/>
    </row>
    <row r="28" spans="1:12">
      <c r="A28" s="85" t="s">
        <v>861</v>
      </c>
      <c r="B28" s="85"/>
      <c r="C28" s="85"/>
      <c r="D28" s="85"/>
      <c r="E28" s="85"/>
      <c r="H28" s="97" t="s">
        <v>895</v>
      </c>
      <c r="I28" s="85"/>
      <c r="J28" s="85"/>
      <c r="K28" s="85"/>
      <c r="L28" s="98"/>
    </row>
    <row r="29" spans="1:12">
      <c r="A29" s="84" t="s">
        <v>238</v>
      </c>
      <c r="B29" s="84"/>
      <c r="C29" s="84"/>
      <c r="D29" s="16" t="s">
        <v>221</v>
      </c>
      <c r="E29" s="17" t="s">
        <v>218</v>
      </c>
      <c r="H29" s="94" t="s">
        <v>305</v>
      </c>
      <c r="I29" s="84"/>
      <c r="J29" s="84"/>
      <c r="K29" s="16" t="s">
        <v>223</v>
      </c>
      <c r="L29" s="18" t="s">
        <v>218</v>
      </c>
    </row>
    <row r="30" spans="1:12">
      <c r="A30" s="85" t="s">
        <v>239</v>
      </c>
      <c r="B30" s="85"/>
      <c r="C30" s="85"/>
      <c r="D30" s="85"/>
      <c r="E30" s="85"/>
      <c r="H30" s="95" t="s">
        <v>896</v>
      </c>
      <c r="I30" s="87"/>
      <c r="J30" s="87"/>
      <c r="K30" s="87"/>
      <c r="L30" s="96"/>
    </row>
    <row r="31" spans="1:12">
      <c r="A31" s="85" t="s">
        <v>867</v>
      </c>
      <c r="B31" s="85"/>
      <c r="C31" s="85"/>
      <c r="D31" s="85"/>
      <c r="E31" s="85"/>
      <c r="H31" s="97" t="s">
        <v>897</v>
      </c>
      <c r="I31" s="85"/>
      <c r="J31" s="85"/>
      <c r="K31" s="85"/>
      <c r="L31" s="98"/>
    </row>
    <row r="32" spans="1:12">
      <c r="A32" s="84" t="s">
        <v>242</v>
      </c>
      <c r="B32" s="84"/>
      <c r="C32" s="84"/>
      <c r="D32" s="16" t="s">
        <v>222</v>
      </c>
      <c r="E32" s="17" t="s">
        <v>218</v>
      </c>
      <c r="H32" s="94" t="s">
        <v>306</v>
      </c>
      <c r="I32" s="84"/>
      <c r="J32" s="84"/>
      <c r="K32" s="16" t="s">
        <v>222</v>
      </c>
      <c r="L32" s="18" t="s">
        <v>218</v>
      </c>
    </row>
    <row r="33" spans="1:12">
      <c r="A33" s="85" t="s">
        <v>241</v>
      </c>
      <c r="B33" s="85"/>
      <c r="C33" s="85"/>
      <c r="D33" s="85"/>
      <c r="E33" s="85"/>
      <c r="H33" s="95" t="s">
        <v>898</v>
      </c>
      <c r="I33" s="87"/>
      <c r="J33" s="87"/>
      <c r="K33" s="87"/>
      <c r="L33" s="96"/>
    </row>
    <row r="34" spans="1:12">
      <c r="A34" s="85" t="s">
        <v>867</v>
      </c>
      <c r="B34" s="85"/>
      <c r="C34" s="85"/>
      <c r="D34" s="85"/>
      <c r="E34" s="85"/>
      <c r="H34" s="97" t="s">
        <v>899</v>
      </c>
      <c r="I34" s="85"/>
      <c r="J34" s="85"/>
      <c r="K34" s="85"/>
      <c r="L34" s="98"/>
    </row>
    <row r="35" spans="1:12">
      <c r="A35" s="84" t="s">
        <v>247</v>
      </c>
      <c r="B35" s="84"/>
      <c r="C35" s="84"/>
      <c r="D35" s="16" t="s">
        <v>223</v>
      </c>
      <c r="E35" s="17" t="s">
        <v>218</v>
      </c>
      <c r="H35" s="94" t="s">
        <v>307</v>
      </c>
      <c r="I35" s="84"/>
      <c r="J35" s="84"/>
      <c r="K35" s="16" t="s">
        <v>222</v>
      </c>
      <c r="L35" s="18" t="s">
        <v>218</v>
      </c>
    </row>
    <row r="36" spans="1:12">
      <c r="A36" s="85" t="s">
        <v>244</v>
      </c>
      <c r="B36" s="85"/>
      <c r="C36" s="85"/>
      <c r="D36" s="85"/>
      <c r="E36" s="85"/>
      <c r="H36" s="95" t="s">
        <v>901</v>
      </c>
      <c r="I36" s="87"/>
      <c r="J36" s="87"/>
      <c r="K36" s="87"/>
      <c r="L36" s="96"/>
    </row>
    <row r="37" spans="1:12">
      <c r="A37" s="85" t="s">
        <v>240</v>
      </c>
      <c r="B37" s="85"/>
      <c r="C37" s="85"/>
      <c r="D37" s="85"/>
      <c r="E37" s="85"/>
      <c r="H37" s="97" t="s">
        <v>900</v>
      </c>
      <c r="I37" s="85"/>
      <c r="J37" s="85"/>
      <c r="K37" s="85"/>
      <c r="L37" s="98"/>
    </row>
    <row r="38" spans="1:12">
      <c r="A38" s="84" t="s">
        <v>245</v>
      </c>
      <c r="B38" s="84"/>
      <c r="C38" s="84"/>
      <c r="D38" s="16" t="s">
        <v>221</v>
      </c>
      <c r="E38" s="17" t="s">
        <v>218</v>
      </c>
      <c r="H38" s="94" t="s">
        <v>902</v>
      </c>
      <c r="I38" s="84"/>
      <c r="J38" s="84"/>
      <c r="K38" s="16" t="s">
        <v>268</v>
      </c>
      <c r="L38" s="18" t="s">
        <v>218</v>
      </c>
    </row>
    <row r="39" spans="1:12">
      <c r="A39" s="85" t="s">
        <v>248</v>
      </c>
      <c r="B39" s="85"/>
      <c r="C39" s="85"/>
      <c r="D39" s="85"/>
      <c r="E39" s="85"/>
      <c r="H39" s="95" t="s">
        <v>905</v>
      </c>
      <c r="I39" s="87"/>
      <c r="J39" s="87"/>
      <c r="K39" s="87"/>
      <c r="L39" s="96"/>
    </row>
    <row r="40" spans="1:12">
      <c r="A40" s="85" t="s">
        <v>867</v>
      </c>
      <c r="B40" s="85"/>
      <c r="C40" s="85"/>
      <c r="D40" s="85"/>
      <c r="E40" s="85"/>
      <c r="H40" s="97" t="s">
        <v>903</v>
      </c>
      <c r="I40" s="85"/>
      <c r="J40" s="85"/>
      <c r="K40" s="85"/>
      <c r="L40" s="98"/>
    </row>
    <row r="41" spans="1:12">
      <c r="A41" s="84" t="s">
        <v>246</v>
      </c>
      <c r="B41" s="84"/>
      <c r="C41" s="84"/>
      <c r="D41" s="16" t="s">
        <v>222</v>
      </c>
      <c r="E41" s="17" t="s">
        <v>218</v>
      </c>
      <c r="H41" s="94" t="s">
        <v>906</v>
      </c>
      <c r="I41" s="84"/>
      <c r="J41" s="84"/>
      <c r="K41" s="16" t="s">
        <v>223</v>
      </c>
      <c r="L41" s="18" t="s">
        <v>218</v>
      </c>
    </row>
    <row r="42" spans="1:12">
      <c r="A42" s="85" t="s">
        <v>249</v>
      </c>
      <c r="B42" s="85"/>
      <c r="C42" s="85"/>
      <c r="D42" s="85"/>
      <c r="E42" s="85"/>
      <c r="H42" s="95" t="s">
        <v>253</v>
      </c>
      <c r="I42" s="87"/>
      <c r="J42" s="87"/>
      <c r="K42" s="87"/>
      <c r="L42" s="96"/>
    </row>
    <row r="43" spans="1:12">
      <c r="A43" s="85" t="s">
        <v>867</v>
      </c>
      <c r="B43" s="85"/>
      <c r="C43" s="85"/>
      <c r="D43" s="85"/>
      <c r="E43" s="85"/>
      <c r="H43" s="97" t="s">
        <v>904</v>
      </c>
      <c r="I43" s="85"/>
      <c r="J43" s="85"/>
      <c r="K43" s="85"/>
      <c r="L43" s="98"/>
    </row>
    <row r="44" spans="1:12">
      <c r="A44" s="84" t="s">
        <v>243</v>
      </c>
      <c r="B44" s="84"/>
      <c r="C44" s="84"/>
      <c r="D44" s="16" t="s">
        <v>223</v>
      </c>
      <c r="E44" s="17" t="s">
        <v>218</v>
      </c>
      <c r="H44" s="94" t="s">
        <v>308</v>
      </c>
      <c r="I44" s="84"/>
      <c r="J44" s="84"/>
      <c r="K44" s="16" t="s">
        <v>310</v>
      </c>
      <c r="L44" s="18" t="s">
        <v>218</v>
      </c>
    </row>
    <row r="45" spans="1:12">
      <c r="A45" s="85" t="s">
        <v>250</v>
      </c>
      <c r="B45" s="85"/>
      <c r="C45" s="85"/>
      <c r="D45" s="85"/>
      <c r="E45" s="85"/>
      <c r="H45" s="95" t="s">
        <v>309</v>
      </c>
      <c r="I45" s="87"/>
      <c r="J45" s="87"/>
      <c r="K45" s="87"/>
      <c r="L45" s="96"/>
    </row>
    <row r="46" spans="1:12">
      <c r="A46" s="85" t="s">
        <v>871</v>
      </c>
      <c r="B46" s="85"/>
      <c r="C46" s="85"/>
      <c r="D46" s="85"/>
      <c r="E46" s="85"/>
      <c r="H46" s="97" t="s">
        <v>293</v>
      </c>
      <c r="I46" s="85"/>
      <c r="J46" s="85"/>
      <c r="K46" s="85"/>
      <c r="L46" s="98"/>
    </row>
    <row r="47" spans="1:12">
      <c r="A47" s="84" t="s">
        <v>254</v>
      </c>
      <c r="B47" s="84"/>
      <c r="C47" s="84"/>
      <c r="D47" s="16" t="s">
        <v>221</v>
      </c>
      <c r="E47" s="17" t="s">
        <v>218</v>
      </c>
      <c r="H47" s="94" t="s">
        <v>295</v>
      </c>
      <c r="I47" s="84"/>
      <c r="J47" s="84"/>
      <c r="K47" s="16" t="s">
        <v>297</v>
      </c>
      <c r="L47" s="18" t="s">
        <v>218</v>
      </c>
    </row>
    <row r="48" spans="1:12">
      <c r="A48" s="85" t="s">
        <v>251</v>
      </c>
      <c r="B48" s="85"/>
      <c r="C48" s="85"/>
      <c r="D48" s="85"/>
      <c r="E48" s="85"/>
      <c r="H48" s="95" t="s">
        <v>296</v>
      </c>
      <c r="I48" s="87"/>
      <c r="J48" s="87"/>
      <c r="K48" s="87"/>
      <c r="L48" s="96"/>
    </row>
    <row r="49" spans="1:12" ht="15.75" thickBot="1">
      <c r="A49" s="85" t="s">
        <v>867</v>
      </c>
      <c r="B49" s="85"/>
      <c r="C49" s="85"/>
      <c r="D49" s="85"/>
      <c r="E49" s="85"/>
      <c r="H49" s="104" t="s">
        <v>294</v>
      </c>
      <c r="I49" s="105"/>
      <c r="J49" s="105"/>
      <c r="K49" s="105"/>
      <c r="L49" s="106"/>
    </row>
    <row r="50" spans="1:12">
      <c r="A50" s="84" t="s">
        <v>255</v>
      </c>
      <c r="B50" s="84"/>
      <c r="C50" s="84"/>
      <c r="D50" s="16" t="s">
        <v>222</v>
      </c>
      <c r="E50" s="17" t="s">
        <v>218</v>
      </c>
      <c r="H50" s="101"/>
      <c r="I50" s="101"/>
      <c r="J50" s="101"/>
      <c r="K50" s="14"/>
      <c r="L50" s="15"/>
    </row>
    <row r="51" spans="1:12">
      <c r="A51" s="85" t="s">
        <v>252</v>
      </c>
      <c r="B51" s="85"/>
      <c r="C51" s="85"/>
      <c r="D51" s="85"/>
      <c r="E51" s="85"/>
      <c r="H51" s="102"/>
      <c r="I51" s="102"/>
      <c r="J51" s="102"/>
      <c r="K51" s="102"/>
      <c r="L51" s="102"/>
    </row>
    <row r="52" spans="1:12">
      <c r="A52" s="85" t="s">
        <v>867</v>
      </c>
      <c r="B52" s="85"/>
      <c r="C52" s="85"/>
      <c r="D52" s="85"/>
      <c r="E52" s="85"/>
      <c r="H52" s="103"/>
      <c r="I52" s="103"/>
      <c r="J52" s="103"/>
      <c r="K52" s="103"/>
      <c r="L52" s="103"/>
    </row>
    <row r="53" spans="1:12">
      <c r="A53" s="84" t="s">
        <v>872</v>
      </c>
      <c r="B53" s="84"/>
      <c r="C53" s="84"/>
      <c r="D53" s="16" t="s">
        <v>223</v>
      </c>
      <c r="E53" s="17" t="s">
        <v>218</v>
      </c>
      <c r="H53" s="101"/>
      <c r="I53" s="101"/>
      <c r="J53" s="101"/>
      <c r="K53" s="14"/>
      <c r="L53" s="15"/>
    </row>
    <row r="54" spans="1:12">
      <c r="A54" s="85" t="s">
        <v>253</v>
      </c>
      <c r="B54" s="85"/>
      <c r="C54" s="85"/>
      <c r="D54" s="85"/>
      <c r="E54" s="85"/>
      <c r="H54" s="102"/>
      <c r="I54" s="102"/>
      <c r="J54" s="102"/>
      <c r="K54" s="102"/>
      <c r="L54" s="102"/>
    </row>
    <row r="55" spans="1:12">
      <c r="A55" s="85" t="s">
        <v>873</v>
      </c>
      <c r="B55" s="85"/>
      <c r="C55" s="85"/>
      <c r="D55" s="85"/>
      <c r="E55" s="85"/>
      <c r="H55" s="103"/>
      <c r="I55" s="103"/>
      <c r="J55" s="103"/>
      <c r="K55" s="103"/>
      <c r="L55" s="103"/>
    </row>
    <row r="56" spans="1:12">
      <c r="A56" s="84" t="s">
        <v>256</v>
      </c>
      <c r="B56" s="84"/>
      <c r="C56" s="84"/>
      <c r="D56" s="16" t="s">
        <v>221</v>
      </c>
      <c r="E56" s="17" t="s">
        <v>218</v>
      </c>
      <c r="H56" s="101"/>
      <c r="I56" s="101"/>
      <c r="J56" s="101"/>
      <c r="K56" s="14"/>
      <c r="L56" s="15"/>
    </row>
    <row r="57" spans="1:12">
      <c r="A57" s="85" t="s">
        <v>257</v>
      </c>
      <c r="B57" s="85"/>
      <c r="C57" s="85"/>
      <c r="D57" s="85"/>
      <c r="E57" s="85"/>
      <c r="H57" s="102"/>
      <c r="I57" s="102"/>
      <c r="J57" s="102"/>
      <c r="K57" s="102"/>
      <c r="L57" s="102"/>
    </row>
    <row r="58" spans="1:12">
      <c r="A58" s="85" t="s">
        <v>867</v>
      </c>
      <c r="B58" s="85"/>
      <c r="C58" s="85"/>
      <c r="D58" s="85"/>
      <c r="E58" s="85"/>
      <c r="H58" s="103"/>
      <c r="I58" s="103"/>
      <c r="J58" s="103"/>
      <c r="K58" s="103"/>
      <c r="L58" s="103"/>
    </row>
    <row r="59" spans="1:12">
      <c r="A59" s="84" t="s">
        <v>874</v>
      </c>
      <c r="B59" s="84"/>
      <c r="C59" s="84"/>
      <c r="D59" s="16" t="s">
        <v>222</v>
      </c>
      <c r="E59" s="17" t="s">
        <v>218</v>
      </c>
    </row>
    <row r="60" spans="1:12">
      <c r="A60" s="85" t="s">
        <v>258</v>
      </c>
      <c r="B60" s="85"/>
      <c r="C60" s="85"/>
      <c r="D60" s="85"/>
      <c r="E60" s="85"/>
    </row>
    <row r="61" spans="1:12">
      <c r="A61" s="85" t="s">
        <v>867</v>
      </c>
      <c r="B61" s="85"/>
      <c r="C61" s="85"/>
      <c r="D61" s="85"/>
      <c r="E61" s="85"/>
    </row>
    <row r="62" spans="1:12">
      <c r="A62" s="84" t="s">
        <v>875</v>
      </c>
      <c r="B62" s="84"/>
      <c r="C62" s="84"/>
      <c r="D62" s="16" t="s">
        <v>223</v>
      </c>
      <c r="E62" s="17" t="s">
        <v>218</v>
      </c>
    </row>
    <row r="63" spans="1:12">
      <c r="A63" s="85" t="s">
        <v>259</v>
      </c>
      <c r="B63" s="85"/>
      <c r="C63" s="85"/>
      <c r="D63" s="85"/>
      <c r="E63" s="85"/>
    </row>
    <row r="64" spans="1:12">
      <c r="A64" s="85" t="s">
        <v>861</v>
      </c>
      <c r="B64" s="85"/>
      <c r="C64" s="85"/>
      <c r="D64" s="85"/>
      <c r="E64" s="85"/>
    </row>
    <row r="65" spans="1:5">
      <c r="A65" s="99" t="s">
        <v>263</v>
      </c>
      <c r="B65" s="99"/>
      <c r="C65" s="99"/>
      <c r="D65" s="16" t="s">
        <v>268</v>
      </c>
      <c r="E65" s="17" t="s">
        <v>218</v>
      </c>
    </row>
    <row r="66" spans="1:5">
      <c r="A66" s="87" t="s">
        <v>264</v>
      </c>
      <c r="B66" s="87"/>
      <c r="C66" s="87"/>
      <c r="D66" s="87"/>
      <c r="E66" s="87"/>
    </row>
    <row r="67" spans="1:5">
      <c r="A67" s="85" t="s">
        <v>861</v>
      </c>
      <c r="B67" s="85"/>
      <c r="C67" s="85"/>
      <c r="D67" s="85"/>
      <c r="E67" s="85"/>
    </row>
    <row r="68" spans="1:5">
      <c r="A68" s="99" t="s">
        <v>265</v>
      </c>
      <c r="B68" s="99"/>
      <c r="C68" s="99"/>
      <c r="D68" s="16" t="s">
        <v>268</v>
      </c>
      <c r="E68" s="17" t="s">
        <v>218</v>
      </c>
    </row>
    <row r="69" spans="1:5">
      <c r="A69" s="87" t="s">
        <v>876</v>
      </c>
      <c r="B69" s="87"/>
      <c r="C69" s="87"/>
      <c r="D69" s="87"/>
      <c r="E69" s="87"/>
    </row>
    <row r="70" spans="1:5">
      <c r="A70" s="85" t="s">
        <v>230</v>
      </c>
      <c r="B70" s="85"/>
      <c r="C70" s="85"/>
      <c r="D70" s="85"/>
      <c r="E70" s="85"/>
    </row>
    <row r="71" spans="1:5">
      <c r="A71" s="99" t="s">
        <v>266</v>
      </c>
      <c r="B71" s="99"/>
      <c r="C71" s="99"/>
      <c r="D71" s="16" t="s">
        <v>268</v>
      </c>
      <c r="E71" s="17" t="s">
        <v>218</v>
      </c>
    </row>
    <row r="72" spans="1:5">
      <c r="A72" s="87" t="s">
        <v>287</v>
      </c>
      <c r="B72" s="87"/>
      <c r="C72" s="87"/>
      <c r="D72" s="87"/>
      <c r="E72" s="87"/>
    </row>
    <row r="73" spans="1:5">
      <c r="A73" s="85" t="s">
        <v>240</v>
      </c>
      <c r="B73" s="85"/>
      <c r="C73" s="85"/>
      <c r="D73" s="85"/>
      <c r="E73" s="85"/>
    </row>
    <row r="74" spans="1:5">
      <c r="A74" s="99" t="s">
        <v>267</v>
      </c>
      <c r="B74" s="99"/>
      <c r="C74" s="99"/>
      <c r="D74" s="16" t="s">
        <v>268</v>
      </c>
      <c r="E74" s="17" t="s">
        <v>218</v>
      </c>
    </row>
    <row r="75" spans="1:5">
      <c r="A75" s="87" t="s">
        <v>877</v>
      </c>
      <c r="B75" s="87"/>
      <c r="C75" s="87"/>
      <c r="D75" s="87"/>
      <c r="E75" s="87"/>
    </row>
    <row r="76" spans="1:5">
      <c r="A76" s="85" t="s">
        <v>871</v>
      </c>
      <c r="B76" s="85"/>
      <c r="C76" s="85"/>
      <c r="D76" s="85"/>
      <c r="E76" s="85"/>
    </row>
    <row r="77" spans="1:5">
      <c r="A77" s="84" t="s">
        <v>269</v>
      </c>
      <c r="B77" s="84"/>
      <c r="C77" s="84"/>
      <c r="D77" s="16" t="s">
        <v>223</v>
      </c>
      <c r="E77" s="17" t="s">
        <v>218</v>
      </c>
    </row>
    <row r="78" spans="1:5">
      <c r="A78" s="88" t="s">
        <v>878</v>
      </c>
      <c r="B78" s="89"/>
      <c r="C78" s="89"/>
      <c r="D78" s="89"/>
      <c r="E78" s="90"/>
    </row>
    <row r="79" spans="1:5">
      <c r="A79" s="85" t="s">
        <v>270</v>
      </c>
      <c r="B79" s="85"/>
      <c r="C79" s="85"/>
      <c r="D79" s="85"/>
      <c r="E79" s="85"/>
    </row>
    <row r="80" spans="1:5">
      <c r="A80" s="84" t="s">
        <v>271</v>
      </c>
      <c r="B80" s="84"/>
      <c r="C80" s="84"/>
      <c r="D80" s="16" t="s">
        <v>221</v>
      </c>
      <c r="E80" s="17" t="s">
        <v>218</v>
      </c>
    </row>
    <row r="81" spans="1:5">
      <c r="A81" s="88" t="s">
        <v>272</v>
      </c>
      <c r="B81" s="89"/>
      <c r="C81" s="89"/>
      <c r="D81" s="89"/>
      <c r="E81" s="90"/>
    </row>
    <row r="82" spans="1:5">
      <c r="A82" s="85" t="s">
        <v>867</v>
      </c>
      <c r="B82" s="85"/>
      <c r="C82" s="85"/>
      <c r="D82" s="85"/>
      <c r="E82" s="85"/>
    </row>
    <row r="83" spans="1:5">
      <c r="A83" s="84" t="s">
        <v>273</v>
      </c>
      <c r="B83" s="84"/>
      <c r="C83" s="84"/>
      <c r="D83" s="16" t="s">
        <v>222</v>
      </c>
      <c r="E83" s="17" t="s">
        <v>218</v>
      </c>
    </row>
    <row r="84" spans="1:5">
      <c r="A84" s="88" t="s">
        <v>274</v>
      </c>
      <c r="B84" s="89"/>
      <c r="C84" s="89"/>
      <c r="D84" s="89"/>
      <c r="E84" s="90"/>
    </row>
    <row r="85" spans="1:5">
      <c r="A85" s="85" t="s">
        <v>867</v>
      </c>
      <c r="B85" s="85"/>
      <c r="C85" s="85"/>
      <c r="D85" s="85"/>
      <c r="E85" s="85"/>
    </row>
    <row r="86" spans="1:5">
      <c r="A86" s="84" t="s">
        <v>217</v>
      </c>
      <c r="B86" s="84"/>
      <c r="C86" s="84"/>
      <c r="D86" s="16" t="s">
        <v>221</v>
      </c>
      <c r="E86" s="17" t="s">
        <v>218</v>
      </c>
    </row>
    <row r="87" spans="1:5">
      <c r="A87" s="87" t="s">
        <v>879</v>
      </c>
      <c r="B87" s="87"/>
      <c r="C87" s="87"/>
      <c r="D87" s="87"/>
      <c r="E87" s="17" t="s">
        <v>260</v>
      </c>
    </row>
    <row r="88" spans="1:5">
      <c r="A88" s="85" t="s">
        <v>866</v>
      </c>
      <c r="B88" s="85"/>
      <c r="C88" s="85"/>
      <c r="D88" s="85"/>
      <c r="E88" s="85"/>
    </row>
    <row r="89" spans="1:5">
      <c r="A89" s="84" t="s">
        <v>261</v>
      </c>
      <c r="B89" s="84"/>
      <c r="C89" s="84"/>
      <c r="D89" s="16" t="s">
        <v>262</v>
      </c>
      <c r="E89" s="17" t="s">
        <v>218</v>
      </c>
    </row>
    <row r="90" spans="1:5">
      <c r="A90" s="87" t="s">
        <v>865</v>
      </c>
      <c r="B90" s="87"/>
      <c r="C90" s="87"/>
      <c r="D90" s="87"/>
      <c r="E90" s="17" t="s">
        <v>260</v>
      </c>
    </row>
    <row r="91" spans="1:5">
      <c r="A91" s="85" t="s">
        <v>867</v>
      </c>
      <c r="B91" s="85"/>
      <c r="C91" s="85"/>
      <c r="D91" s="85"/>
      <c r="E91" s="85"/>
    </row>
    <row r="92" spans="1:5">
      <c r="A92" s="84" t="s">
        <v>275</v>
      </c>
      <c r="B92" s="84"/>
      <c r="C92" s="84"/>
      <c r="D92" s="16" t="s">
        <v>221</v>
      </c>
      <c r="E92" s="17" t="s">
        <v>218</v>
      </c>
    </row>
    <row r="93" spans="1:5">
      <c r="A93" s="88" t="s">
        <v>276</v>
      </c>
      <c r="B93" s="89"/>
      <c r="C93" s="89"/>
      <c r="D93" s="89"/>
      <c r="E93" s="90"/>
    </row>
    <row r="94" spans="1:5">
      <c r="A94" s="85" t="s">
        <v>867</v>
      </c>
      <c r="B94" s="85"/>
      <c r="C94" s="85"/>
      <c r="D94" s="85"/>
      <c r="E94" s="85"/>
    </row>
    <row r="95" spans="1:5">
      <c r="A95" s="84" t="s">
        <v>277</v>
      </c>
      <c r="B95" s="84"/>
      <c r="C95" s="84"/>
      <c r="D95" s="16" t="s">
        <v>222</v>
      </c>
      <c r="E95" s="17" t="s">
        <v>218</v>
      </c>
    </row>
    <row r="96" spans="1:5">
      <c r="A96" s="87" t="s">
        <v>908</v>
      </c>
      <c r="B96" s="87"/>
      <c r="C96" s="87"/>
      <c r="D96" s="87"/>
      <c r="E96" s="17" t="s">
        <v>278</v>
      </c>
    </row>
    <row r="97" spans="1:5">
      <c r="A97" s="85" t="s">
        <v>866</v>
      </c>
      <c r="B97" s="85"/>
      <c r="C97" s="85"/>
      <c r="D97" s="85"/>
      <c r="E97" s="85"/>
    </row>
    <row r="98" spans="1:5">
      <c r="A98" s="84" t="s">
        <v>280</v>
      </c>
      <c r="B98" s="84"/>
      <c r="C98" s="84"/>
      <c r="D98" s="16" t="s">
        <v>221</v>
      </c>
      <c r="E98" s="17" t="s">
        <v>218</v>
      </c>
    </row>
    <row r="99" spans="1:5">
      <c r="A99" s="88" t="s">
        <v>281</v>
      </c>
      <c r="B99" s="89"/>
      <c r="C99" s="89"/>
      <c r="D99" s="89"/>
      <c r="E99" s="90"/>
    </row>
    <row r="100" spans="1:5">
      <c r="A100" s="85" t="s">
        <v>867</v>
      </c>
      <c r="B100" s="85"/>
      <c r="C100" s="85"/>
      <c r="D100" s="85"/>
      <c r="E100" s="85"/>
    </row>
    <row r="101" spans="1:5">
      <c r="A101" s="84" t="s">
        <v>282</v>
      </c>
      <c r="B101" s="84"/>
      <c r="C101" s="84"/>
      <c r="D101" s="16" t="s">
        <v>222</v>
      </c>
      <c r="E101" s="17" t="s">
        <v>218</v>
      </c>
    </row>
    <row r="102" spans="1:5">
      <c r="A102" s="88" t="s">
        <v>283</v>
      </c>
      <c r="B102" s="89"/>
      <c r="C102" s="89"/>
      <c r="D102" s="89"/>
      <c r="E102" s="90"/>
    </row>
    <row r="103" spans="1:5">
      <c r="A103" s="85" t="s">
        <v>867</v>
      </c>
      <c r="B103" s="85"/>
      <c r="C103" s="85"/>
      <c r="D103" s="85"/>
      <c r="E103" s="85"/>
    </row>
    <row r="104" spans="1:5">
      <c r="A104" s="84" t="s">
        <v>284</v>
      </c>
      <c r="B104" s="84"/>
      <c r="C104" s="84"/>
      <c r="D104" s="16" t="s">
        <v>223</v>
      </c>
      <c r="E104" s="17" t="s">
        <v>218</v>
      </c>
    </row>
    <row r="105" spans="1:5">
      <c r="A105" s="87" t="s">
        <v>880</v>
      </c>
      <c r="B105" s="87"/>
      <c r="C105" s="87"/>
      <c r="D105" s="87"/>
      <c r="E105" s="87"/>
    </row>
    <row r="106" spans="1:5">
      <c r="A106" s="100" t="s">
        <v>862</v>
      </c>
      <c r="B106" s="100"/>
      <c r="C106" s="100"/>
      <c r="D106" s="100"/>
      <c r="E106" s="100"/>
    </row>
    <row r="107" spans="1:5">
      <c r="A107" s="84" t="s">
        <v>311</v>
      </c>
      <c r="B107" s="84"/>
      <c r="C107" s="84"/>
      <c r="D107" s="16" t="s">
        <v>221</v>
      </c>
      <c r="E107" s="17" t="s">
        <v>218</v>
      </c>
    </row>
    <row r="108" spans="1:5">
      <c r="A108" s="87" t="s">
        <v>881</v>
      </c>
      <c r="B108" s="87"/>
      <c r="C108" s="87"/>
      <c r="D108" s="87"/>
      <c r="E108" s="17" t="s">
        <v>312</v>
      </c>
    </row>
    <row r="109" spans="1:5">
      <c r="A109" s="85" t="s">
        <v>867</v>
      </c>
      <c r="B109" s="85"/>
      <c r="C109" s="85"/>
      <c r="D109" s="85"/>
      <c r="E109" s="85"/>
    </row>
    <row r="110" spans="1:5">
      <c r="A110" s="84" t="s">
        <v>313</v>
      </c>
      <c r="B110" s="84"/>
      <c r="C110" s="84"/>
      <c r="D110" s="16" t="s">
        <v>221</v>
      </c>
      <c r="E110" s="17" t="s">
        <v>218</v>
      </c>
    </row>
    <row r="111" spans="1:5">
      <c r="A111" s="87" t="s">
        <v>314</v>
      </c>
      <c r="B111" s="87"/>
      <c r="C111" s="87"/>
      <c r="D111" s="87"/>
      <c r="E111" s="17" t="s">
        <v>260</v>
      </c>
    </row>
    <row r="112" spans="1:5">
      <c r="A112" s="85" t="s">
        <v>867</v>
      </c>
      <c r="B112" s="85"/>
      <c r="C112" s="85"/>
      <c r="D112" s="85"/>
      <c r="E112" s="85"/>
    </row>
    <row r="113" spans="1:5">
      <c r="A113" s="84" t="s">
        <v>446</v>
      </c>
      <c r="B113" s="84"/>
      <c r="C113" s="84"/>
      <c r="D113" s="16" t="s">
        <v>221</v>
      </c>
      <c r="E113" s="22" t="s">
        <v>218</v>
      </c>
    </row>
    <row r="114" spans="1:5">
      <c r="A114" s="107" t="str">
        <f>"+1 au jet de sauvegarde contre la peur"</f>
        <v>+1 au jet de sauvegarde contre la peur</v>
      </c>
      <c r="B114" s="108"/>
      <c r="C114" s="108"/>
      <c r="D114" s="108"/>
      <c r="E114" s="109"/>
    </row>
    <row r="115" spans="1:5">
      <c r="A115" s="85" t="s">
        <v>867</v>
      </c>
      <c r="B115" s="85"/>
      <c r="C115" s="85"/>
      <c r="D115" s="85"/>
      <c r="E115" s="85"/>
    </row>
    <row r="116" spans="1:5">
      <c r="A116" s="84" t="s">
        <v>447</v>
      </c>
      <c r="B116" s="84"/>
      <c r="C116" s="84"/>
      <c r="D116" s="16" t="s">
        <v>262</v>
      </c>
      <c r="E116" s="22" t="s">
        <v>218</v>
      </c>
    </row>
    <row r="117" spans="1:5">
      <c r="A117" s="107" t="str">
        <f>"Créatures alliées +2 au JS vs Peur, rayon de 10m"</f>
        <v>Créatures alliées +2 au JS vs Peur, rayon de 10m</v>
      </c>
      <c r="B117" s="108"/>
      <c r="C117" s="108"/>
      <c r="D117" s="109"/>
      <c r="E117" s="22"/>
    </row>
    <row r="118" spans="1:5">
      <c r="A118" s="85" t="s">
        <v>867</v>
      </c>
      <c r="B118" s="85"/>
      <c r="C118" s="85"/>
      <c r="D118" s="85"/>
      <c r="E118" s="85"/>
    </row>
    <row r="119" spans="1:5">
      <c r="A119" s="84" t="s">
        <v>882</v>
      </c>
      <c r="B119" s="84"/>
      <c r="C119" s="84"/>
      <c r="D119" s="16" t="s">
        <v>448</v>
      </c>
      <c r="E119" s="22" t="s">
        <v>218</v>
      </c>
    </row>
    <row r="120" spans="1:5">
      <c r="A120" s="107" t="s">
        <v>883</v>
      </c>
      <c r="B120" s="108"/>
      <c r="C120" s="108"/>
      <c r="D120" s="108"/>
      <c r="E120" s="109"/>
    </row>
    <row r="121" spans="1:5">
      <c r="A121" s="85" t="s">
        <v>867</v>
      </c>
      <c r="B121" s="85"/>
      <c r="C121" s="85"/>
      <c r="D121" s="85"/>
      <c r="E121" s="85"/>
    </row>
    <row r="122" spans="1:5">
      <c r="A122" s="84" t="s">
        <v>449</v>
      </c>
      <c r="B122" s="84"/>
      <c r="C122" s="84"/>
      <c r="D122" s="16" t="s">
        <v>450</v>
      </c>
      <c r="E122" s="22" t="s">
        <v>218</v>
      </c>
    </row>
    <row r="123" spans="1:5">
      <c r="A123" s="107" t="s">
        <v>864</v>
      </c>
      <c r="B123" s="108"/>
      <c r="C123" s="108"/>
      <c r="D123" s="108"/>
      <c r="E123" s="109"/>
    </row>
    <row r="124" spans="1:5">
      <c r="A124" s="85" t="s">
        <v>867</v>
      </c>
      <c r="B124" s="85"/>
      <c r="C124" s="85"/>
      <c r="D124" s="85"/>
      <c r="E124" s="85"/>
    </row>
    <row r="125" spans="1:5">
      <c r="A125" s="84" t="s">
        <v>451</v>
      </c>
      <c r="B125" s="84"/>
      <c r="C125" s="84"/>
      <c r="D125" s="16" t="s">
        <v>262</v>
      </c>
      <c r="E125" s="22" t="s">
        <v>218</v>
      </c>
    </row>
    <row r="126" spans="1:5">
      <c r="A126" s="107" t="s">
        <v>884</v>
      </c>
      <c r="B126" s="108"/>
      <c r="C126" s="108"/>
      <c r="D126" s="108"/>
      <c r="E126" s="109"/>
    </row>
    <row r="127" spans="1:5">
      <c r="A127" s="85" t="s">
        <v>867</v>
      </c>
      <c r="B127" s="85"/>
      <c r="C127" s="85"/>
      <c r="D127" s="85"/>
      <c r="E127" s="85"/>
    </row>
    <row r="128" spans="1:5">
      <c r="A128" s="84" t="s">
        <v>452</v>
      </c>
      <c r="B128" s="84"/>
      <c r="C128" s="84"/>
      <c r="D128" s="16" t="s">
        <v>221</v>
      </c>
      <c r="E128" s="22" t="s">
        <v>218</v>
      </c>
    </row>
    <row r="129" spans="1:5">
      <c r="A129" s="88" t="s">
        <v>453</v>
      </c>
      <c r="B129" s="89"/>
      <c r="C129" s="89"/>
      <c r="D129" s="89"/>
      <c r="E129" s="90"/>
    </row>
    <row r="130" spans="1:5">
      <c r="A130" s="85" t="s">
        <v>867</v>
      </c>
      <c r="B130" s="85"/>
      <c r="C130" s="85"/>
      <c r="D130" s="85"/>
      <c r="E130" s="85"/>
    </row>
    <row r="131" spans="1:5">
      <c r="A131" s="84" t="s">
        <v>454</v>
      </c>
      <c r="B131" s="84"/>
      <c r="C131" s="84"/>
      <c r="D131" s="16" t="s">
        <v>262</v>
      </c>
      <c r="E131" s="22" t="s">
        <v>218</v>
      </c>
    </row>
    <row r="132" spans="1:5">
      <c r="A132" s="88" t="s">
        <v>455</v>
      </c>
      <c r="B132" s="89"/>
      <c r="C132" s="89"/>
      <c r="D132" s="89"/>
      <c r="E132" s="90"/>
    </row>
    <row r="133" spans="1:5">
      <c r="A133" s="85" t="s">
        <v>867</v>
      </c>
      <c r="B133" s="85"/>
      <c r="C133" s="85"/>
      <c r="D133" s="85"/>
      <c r="E133" s="85"/>
    </row>
  </sheetData>
  <mergeCells count="191">
    <mergeCell ref="A131:C131"/>
    <mergeCell ref="A133:E133"/>
    <mergeCell ref="A122:C122"/>
    <mergeCell ref="A124:E124"/>
    <mergeCell ref="A125:C125"/>
    <mergeCell ref="A127:E127"/>
    <mergeCell ref="A128:C128"/>
    <mergeCell ref="A130:E130"/>
    <mergeCell ref="A123:E123"/>
    <mergeCell ref="A126:E126"/>
    <mergeCell ref="A129:E129"/>
    <mergeCell ref="A132:E132"/>
    <mergeCell ref="A113:C113"/>
    <mergeCell ref="A115:E115"/>
    <mergeCell ref="A116:C116"/>
    <mergeCell ref="A117:D117"/>
    <mergeCell ref="A118:E118"/>
    <mergeCell ref="A119:C119"/>
    <mergeCell ref="A121:E121"/>
    <mergeCell ref="A114:E114"/>
    <mergeCell ref="A120:E120"/>
    <mergeCell ref="H53:J53"/>
    <mergeCell ref="H54:L54"/>
    <mergeCell ref="H55:L55"/>
    <mergeCell ref="H56:J56"/>
    <mergeCell ref="H57:L57"/>
    <mergeCell ref="H58:L58"/>
    <mergeCell ref="H47:J47"/>
    <mergeCell ref="H48:L48"/>
    <mergeCell ref="H49:L49"/>
    <mergeCell ref="H50:J50"/>
    <mergeCell ref="H51:L51"/>
    <mergeCell ref="H52:L52"/>
    <mergeCell ref="H41:J41"/>
    <mergeCell ref="H42:L42"/>
    <mergeCell ref="H43:L43"/>
    <mergeCell ref="H44:J44"/>
    <mergeCell ref="H45:L45"/>
    <mergeCell ref="H46:L46"/>
    <mergeCell ref="H35:J35"/>
    <mergeCell ref="H36:L36"/>
    <mergeCell ref="H37:L37"/>
    <mergeCell ref="H38:J38"/>
    <mergeCell ref="H39:L39"/>
    <mergeCell ref="H40:L40"/>
    <mergeCell ref="H32:J32"/>
    <mergeCell ref="H33:L33"/>
    <mergeCell ref="H34:L34"/>
    <mergeCell ref="H24:L24"/>
    <mergeCell ref="H25:L25"/>
    <mergeCell ref="H26:J26"/>
    <mergeCell ref="H27:L27"/>
    <mergeCell ref="H28:L28"/>
    <mergeCell ref="H29:J29"/>
    <mergeCell ref="H23:J23"/>
    <mergeCell ref="H12:L12"/>
    <mergeCell ref="H13:L13"/>
    <mergeCell ref="H14:J14"/>
    <mergeCell ref="H15:L15"/>
    <mergeCell ref="H16:L16"/>
    <mergeCell ref="H17:J17"/>
    <mergeCell ref="H30:L30"/>
    <mergeCell ref="H31:L31"/>
    <mergeCell ref="H10:L10"/>
    <mergeCell ref="H11:J11"/>
    <mergeCell ref="A73:E73"/>
    <mergeCell ref="A83:C83"/>
    <mergeCell ref="A80:C80"/>
    <mergeCell ref="A82:E82"/>
    <mergeCell ref="A76:E76"/>
    <mergeCell ref="A77:C77"/>
    <mergeCell ref="A79:E79"/>
    <mergeCell ref="A74:C74"/>
    <mergeCell ref="A75:E75"/>
    <mergeCell ref="A56:C56"/>
    <mergeCell ref="A57:E57"/>
    <mergeCell ref="A58:E58"/>
    <mergeCell ref="A59:C59"/>
    <mergeCell ref="A60:E60"/>
    <mergeCell ref="A61:E61"/>
    <mergeCell ref="A50:C50"/>
    <mergeCell ref="A51:E51"/>
    <mergeCell ref="H18:L18"/>
    <mergeCell ref="H19:L19"/>
    <mergeCell ref="H20:J20"/>
    <mergeCell ref="H21:L21"/>
    <mergeCell ref="H22:L22"/>
    <mergeCell ref="H1:L1"/>
    <mergeCell ref="H2:J2"/>
    <mergeCell ref="H3:L3"/>
    <mergeCell ref="H4:L4"/>
    <mergeCell ref="H5:J5"/>
    <mergeCell ref="A110:C110"/>
    <mergeCell ref="A111:D111"/>
    <mergeCell ref="A112:E112"/>
    <mergeCell ref="A71:C71"/>
    <mergeCell ref="A68:C68"/>
    <mergeCell ref="A65:C65"/>
    <mergeCell ref="A69:E69"/>
    <mergeCell ref="A67:E67"/>
    <mergeCell ref="A70:E70"/>
    <mergeCell ref="A72:E72"/>
    <mergeCell ref="A104:C104"/>
    <mergeCell ref="A105:E105"/>
    <mergeCell ref="A106:E106"/>
    <mergeCell ref="A107:C107"/>
    <mergeCell ref="A109:E109"/>
    <mergeCell ref="H6:L6"/>
    <mergeCell ref="H7:L7"/>
    <mergeCell ref="H8:J8"/>
    <mergeCell ref="H9:L9"/>
    <mergeCell ref="A108:D108"/>
    <mergeCell ref="A98:C98"/>
    <mergeCell ref="A100:E100"/>
    <mergeCell ref="A101:C101"/>
    <mergeCell ref="A103:E103"/>
    <mergeCell ref="A92:C92"/>
    <mergeCell ref="A94:E94"/>
    <mergeCell ref="A95:C95"/>
    <mergeCell ref="A97:E97"/>
    <mergeCell ref="A96:D96"/>
    <mergeCell ref="A102:E102"/>
    <mergeCell ref="A99:E99"/>
    <mergeCell ref="A93:E93"/>
    <mergeCell ref="A89:C89"/>
    <mergeCell ref="A91:E91"/>
    <mergeCell ref="A90:D90"/>
    <mergeCell ref="A62:C62"/>
    <mergeCell ref="A63:E63"/>
    <mergeCell ref="A64:E64"/>
    <mergeCell ref="A86:C86"/>
    <mergeCell ref="A66:E66"/>
    <mergeCell ref="A88:E88"/>
    <mergeCell ref="A87:D87"/>
    <mergeCell ref="A85:E85"/>
    <mergeCell ref="A78:E78"/>
    <mergeCell ref="A81:E81"/>
    <mergeCell ref="A84:E84"/>
    <mergeCell ref="A52:E52"/>
    <mergeCell ref="A53:C53"/>
    <mergeCell ref="A54:E54"/>
    <mergeCell ref="A55:E55"/>
    <mergeCell ref="A47:C47"/>
    <mergeCell ref="A48:E48"/>
    <mergeCell ref="A49:E49"/>
    <mergeCell ref="A5:C5"/>
    <mergeCell ref="A6:E6"/>
    <mergeCell ref="A7:E7"/>
    <mergeCell ref="A41:C41"/>
    <mergeCell ref="A42:E42"/>
    <mergeCell ref="A43:E43"/>
    <mergeCell ref="A44:C44"/>
    <mergeCell ref="A45:E45"/>
    <mergeCell ref="A46:E46"/>
    <mergeCell ref="A35:C35"/>
    <mergeCell ref="A36:E36"/>
    <mergeCell ref="A37:E37"/>
    <mergeCell ref="A38:C38"/>
    <mergeCell ref="A39:E39"/>
    <mergeCell ref="A40:E40"/>
    <mergeCell ref="A29:C29"/>
    <mergeCell ref="A30:E30"/>
    <mergeCell ref="A31:E31"/>
    <mergeCell ref="A32:C32"/>
    <mergeCell ref="A33:E33"/>
    <mergeCell ref="A34:E34"/>
    <mergeCell ref="A23:C23"/>
    <mergeCell ref="A24:E24"/>
    <mergeCell ref="A25:E25"/>
    <mergeCell ref="A26:C26"/>
    <mergeCell ref="A27:E27"/>
    <mergeCell ref="A28:E28"/>
    <mergeCell ref="A19:E19"/>
    <mergeCell ref="A20:C20"/>
    <mergeCell ref="A21:E21"/>
    <mergeCell ref="A22:E22"/>
    <mergeCell ref="A11:C11"/>
    <mergeCell ref="A12:E12"/>
    <mergeCell ref="A13:E13"/>
    <mergeCell ref="A14:C14"/>
    <mergeCell ref="A15:E15"/>
    <mergeCell ref="A16:E16"/>
    <mergeCell ref="A2:C2"/>
    <mergeCell ref="A3:E3"/>
    <mergeCell ref="A4:E4"/>
    <mergeCell ref="A8:C8"/>
    <mergeCell ref="A9:E9"/>
    <mergeCell ref="A10:E10"/>
    <mergeCell ref="A1:E1"/>
    <mergeCell ref="A17:C17"/>
    <mergeCell ref="A18:E18"/>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dimension ref="A1:C7"/>
  <sheetViews>
    <sheetView workbookViewId="0">
      <selection activeCell="B6" sqref="B6"/>
    </sheetView>
  </sheetViews>
  <sheetFormatPr defaultRowHeight="15"/>
  <cols>
    <col min="1" max="1" width="26" bestFit="1" customWidth="1"/>
    <col min="2" max="2" width="15.28515625" customWidth="1"/>
    <col min="3" max="3" width="10" customWidth="1"/>
  </cols>
  <sheetData>
    <row r="1" spans="1:3">
      <c r="A1" t="s">
        <v>472</v>
      </c>
      <c r="B1" t="s">
        <v>473</v>
      </c>
      <c r="C1" t="s">
        <v>474</v>
      </c>
    </row>
    <row r="2" spans="1:3">
      <c r="A2" t="s">
        <v>774</v>
      </c>
      <c r="B2" t="s">
        <v>775</v>
      </c>
      <c r="C2" t="s">
        <v>475</v>
      </c>
    </row>
    <row r="3" spans="1:3">
      <c r="A3" t="s">
        <v>477</v>
      </c>
      <c r="B3" t="s">
        <v>1148</v>
      </c>
      <c r="C3" t="s">
        <v>476</v>
      </c>
    </row>
    <row r="4" spans="1:3">
      <c r="A4" t="s">
        <v>972</v>
      </c>
      <c r="B4" t="s">
        <v>1330</v>
      </c>
    </row>
    <row r="5" spans="1:3">
      <c r="A5" t="s">
        <v>1230</v>
      </c>
      <c r="B5" t="s">
        <v>1331</v>
      </c>
    </row>
    <row r="6" spans="1:3">
      <c r="A6" t="s">
        <v>1296</v>
      </c>
    </row>
    <row r="7" spans="1:3">
      <c r="A7" t="s">
        <v>1297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24</vt:i4>
      </vt:variant>
    </vt:vector>
  </HeadingPairs>
  <TitlesOfParts>
    <vt:vector size="30" baseType="lpstr">
      <vt:lpstr>Vendeur</vt:lpstr>
      <vt:lpstr>Items non-magiques</vt:lpstr>
      <vt:lpstr>Items Magiques</vt:lpstr>
      <vt:lpstr>Bonus Magiques</vt:lpstr>
      <vt:lpstr>Fell</vt:lpstr>
      <vt:lpstr>Ouvrages de référence</vt:lpstr>
      <vt:lpstr>Bonus_mag_complete</vt:lpstr>
      <vt:lpstr>Épées</vt:lpstr>
      <vt:lpstr>Liste_bonus_mag</vt:lpstr>
      <vt:lpstr>Liste_épées</vt:lpstr>
      <vt:lpstr>Liste_item_armes</vt:lpstr>
      <vt:lpstr>Liste_item_armures</vt:lpstr>
      <vt:lpstr>Liste_item_complete</vt:lpstr>
      <vt:lpstr>Liste_items</vt:lpstr>
      <vt:lpstr>Liste_mitem_armes_armures</vt:lpstr>
      <vt:lpstr>Liste_mitem_complete</vt:lpstr>
      <vt:lpstr>Liste_mitems</vt:lpstr>
      <vt:lpstr>Liste_vide</vt:lpstr>
      <vt:lpstr>Moteur_taux</vt:lpstr>
      <vt:lpstr>Poids_item</vt:lpstr>
      <vt:lpstr>table_mtaux</vt:lpstr>
      <vt:lpstr>table_taux</vt:lpstr>
      <vt:lpstr>Taux1</vt:lpstr>
      <vt:lpstr>Taux2</vt:lpstr>
      <vt:lpstr>Taux3</vt:lpstr>
      <vt:lpstr>Taux4</vt:lpstr>
      <vt:lpstr>Taux5</vt:lpstr>
      <vt:lpstr>Taux6</vt:lpstr>
      <vt:lpstr>Taux7</vt:lpstr>
      <vt:lpstr>Taux8</vt:lpstr>
    </vt:vector>
  </TitlesOfParts>
  <Company>Deftones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Mononke</dc:creator>
  <cp:lastModifiedBy>Mononke</cp:lastModifiedBy>
  <cp:lastPrinted>2012-05-20T01:24:42Z</cp:lastPrinted>
  <dcterms:created xsi:type="dcterms:W3CDTF">2012-01-18T09:02:09Z</dcterms:created>
  <dcterms:modified xsi:type="dcterms:W3CDTF">2013-03-23T23:52:49Z</dcterms:modified>
</cp:coreProperties>
</file>